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96" activeTab="3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/>
  <calcPr fullCalcOnLoad="1"/>
</workbook>
</file>

<file path=xl/sharedStrings.xml><?xml version="1.0" encoding="utf-8"?>
<sst xmlns="http://schemas.openxmlformats.org/spreadsheetml/2006/main" count="460" uniqueCount="145">
  <si>
    <t>№</t>
  </si>
  <si>
    <t>Наименование ОО</t>
  </si>
  <si>
    <t>Карта анализа результатов ВПР в муниципалитете</t>
  </si>
  <si>
    <t>Итого</t>
  </si>
  <si>
    <t xml:space="preserve">Подтвердили </t>
  </si>
  <si>
    <t xml:space="preserve">Понизили </t>
  </si>
  <si>
    <t xml:space="preserve">Повысили </t>
  </si>
  <si>
    <t xml:space="preserve">Количество  обучающихся в классе, принявших участие в ВПР </t>
  </si>
  <si>
    <t>"2"</t>
  </si>
  <si>
    <t>"3"</t>
  </si>
  <si>
    <t>"4"</t>
  </si>
  <si>
    <t>"5"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</si>
  <si>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</si>
  <si>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</si>
  <si>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</si>
  <si>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>___МР Ишимбайский район__( наименование муниципального образования)</t>
  </si>
  <si>
    <t>Карта анализов результатов ВПР и успеваемости обучающихся ____6____классов в _2022/2023_учебном году</t>
  </si>
  <si>
    <t>Доля обучающихся в классе, принявших участие в ВПР</t>
  </si>
  <si>
    <t>Средняя отметка за первое полугодие</t>
  </si>
  <si>
    <t>Распределение групп баллов, доля</t>
  </si>
  <si>
    <t xml:space="preserve">Мероприятия                    по работе с результатами ВПР в ОО  </t>
  </si>
  <si>
    <t>Номера задний, с котрыми не справилось больше 50% обучающихся класса:</t>
  </si>
  <si>
    <t>Темы, требующие дополнитеной проработки ( с котрыми не справилось больше 50% обучающихся класса): № задания - тема</t>
  </si>
  <si>
    <t>Соотнесение результатов за предыдущее полугодие и ВПР  в %</t>
  </si>
  <si>
    <t xml:space="preserve">Соотнесение результатов за ВПР предыдущего и текущего года в % </t>
  </si>
  <si>
    <t xml:space="preserve">Количество привлечённых наблюдателей за процедурой проверки ВПР </t>
  </si>
  <si>
    <r>
      <t xml:space="preserve">Количество привлечённых </t>
    </r>
    <r>
      <rPr>
        <sz val="11"/>
        <color indexed="8"/>
        <rFont val="Times New Roman"/>
        <family val="1"/>
      </rPr>
      <t xml:space="preserve">наблюдателей за процедурой проведения ВПР </t>
    </r>
  </si>
  <si>
    <r>
      <t xml:space="preserve">Средняя отметка за ВПР в </t>
    </r>
    <r>
      <rPr>
        <sz val="11"/>
        <rFont val="Times New Roman"/>
        <family val="1"/>
      </rPr>
      <t>текущем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учебном году </t>
    </r>
  </si>
  <si>
    <t>Республика Башкортостан</t>
  </si>
  <si>
    <t>Ишимбайский муниципальный район</t>
  </si>
  <si>
    <t>МБОУ СОШ №11</t>
  </si>
  <si>
    <t>МБОУ лицей №12</t>
  </si>
  <si>
    <t>Вся выборка</t>
  </si>
  <si>
    <t>МБОУ СОШ №2</t>
  </si>
  <si>
    <t>МБОУ СОШ №3</t>
  </si>
  <si>
    <t>МБОУ ООШ №4</t>
  </si>
  <si>
    <t>МБОУ ООШ №5</t>
  </si>
  <si>
    <t>МБОУ СОШ №14</t>
  </si>
  <si>
    <t>МБОУ СОШ №15</t>
  </si>
  <si>
    <t>МБОУ СОШ №16</t>
  </si>
  <si>
    <t>МБОУ ООШ №17</t>
  </si>
  <si>
    <t>МБОУ СОШ №18</t>
  </si>
  <si>
    <t>МБОУ СОШ №19</t>
  </si>
  <si>
    <t>МБОУ гимназия №1</t>
  </si>
  <si>
    <t>МБОУ БГИ №2</t>
  </si>
  <si>
    <t>МБОУ СОШ с.Ахмерово</t>
  </si>
  <si>
    <t>МБОУ СОШ д.Биксяново</t>
  </si>
  <si>
    <t>МБОУ СОШ д.Васильевка</t>
  </si>
  <si>
    <t>МБОУ СОШ с.Верхотор</t>
  </si>
  <si>
    <t>МБОУ СОШ с.Верхнеиткулово</t>
  </si>
  <si>
    <t>МБОУ СОШ с.Ишеево</t>
  </si>
  <si>
    <t>МБОУ СОШ д.Канакаево</t>
  </si>
  <si>
    <t>МБОУ СОШ с.Кинзебулатово</t>
  </si>
  <si>
    <t>МБОУ СОШ с.Кузяново</t>
  </si>
  <si>
    <t>МБОУ СОШ с.Кулгунино</t>
  </si>
  <si>
    <t>МБОУ СОШ с.Макарово</t>
  </si>
  <si>
    <t>МБОУ СОШ с.Нижнеарметово</t>
  </si>
  <si>
    <t>МБОУ СОШ с.Новоаптиково</t>
  </si>
  <si>
    <t>МБОУ СОШ с.Петровское</t>
  </si>
  <si>
    <t>МБОУ СОШ с.Сайраново</t>
  </si>
  <si>
    <t>МБОУ ООШ с.Салихово</t>
  </si>
  <si>
    <t>МБОУ СОШ с.Урман-Бишкадак</t>
  </si>
  <si>
    <t>МБОУ ООШ д.Тимашевка</t>
  </si>
  <si>
    <t xml:space="preserve">понизили, подтвердили, повысили </t>
  </si>
  <si>
    <t>3,5,6,7,9</t>
  </si>
  <si>
    <t>6,9,10,11</t>
  </si>
  <si>
    <t>3,5,9</t>
  </si>
  <si>
    <t>1,9,10.1,10.2</t>
  </si>
  <si>
    <t>5,6,7,9,10.2</t>
  </si>
  <si>
    <t>5,6,7</t>
  </si>
  <si>
    <t>7,9,10.1,10.2</t>
  </si>
  <si>
    <t>3,7,9</t>
  </si>
  <si>
    <t>3,5,9,10.1,10.2</t>
  </si>
  <si>
    <t>5,9,10.2</t>
  </si>
  <si>
    <t>3,5,7,9</t>
  </si>
  <si>
    <t>5,7,9</t>
  </si>
  <si>
    <t>3,5,10.2</t>
  </si>
  <si>
    <t>6,7,9</t>
  </si>
  <si>
    <t>3,5,9,10.2</t>
  </si>
  <si>
    <t>7,9,10.2</t>
  </si>
  <si>
    <t>10.2</t>
  </si>
  <si>
    <t>5,6,9,10.2</t>
  </si>
  <si>
    <t>6,7,9,10.1,10.2</t>
  </si>
  <si>
    <t>5,6,9</t>
  </si>
  <si>
    <t>1,3,6,9</t>
  </si>
  <si>
    <t>7. Умение применять изученные понятия, результаты, методы для решения задач практического характера и задач из смежных дисциплин. Решать задачи на покупки, решать несложные логические задачи методом рассуждений. 9. Развитие пространственных представлений. Оперировать понятиями: прямоугольный параллелепипед, куб, шар</t>
  </si>
  <si>
    <t>____________________математика___________________(предмет)</t>
  </si>
  <si>
    <t xml:space="preserve">Карта анализов результатов ВПР и успеваемости обучающихся ____5____классов в _2022/2023_учебном году </t>
  </si>
  <si>
    <t>МБОУ СОШ с.Вернеиткулово</t>
  </si>
  <si>
    <t>РФ</t>
  </si>
  <si>
    <t>РБ</t>
  </si>
  <si>
    <t>Ишимбайский  район</t>
  </si>
  <si>
    <t>_______________математика________________________(предмет)</t>
  </si>
  <si>
    <t>-</t>
  </si>
  <si>
    <t>=</t>
  </si>
  <si>
    <t>+</t>
  </si>
  <si>
    <t>9,11,12,13</t>
  </si>
  <si>
    <t>9,11,13</t>
  </si>
  <si>
    <t>3,9,11,13</t>
  </si>
  <si>
    <t>7,9,11,13</t>
  </si>
  <si>
    <t>3,9,10,13</t>
  </si>
  <si>
    <t>11,12,13</t>
  </si>
  <si>
    <t>3,9,13</t>
  </si>
  <si>
    <t>7,11,13</t>
  </si>
  <si>
    <t>4,10,12,13</t>
  </si>
  <si>
    <t>3,7,9,13</t>
  </si>
  <si>
    <t>3,9,11,12,13</t>
  </si>
  <si>
    <t>7,10,11,13</t>
  </si>
  <si>
    <t>2,3,7,9,11,13</t>
  </si>
  <si>
    <t xml:space="preserve">Задание №9.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 – 42,5%
Задание №11. 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 – 40,68%. 
Задание №13.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 – 13,61%.
</t>
  </si>
  <si>
    <t>МБОУ СОШ с.Васильевка</t>
  </si>
  <si>
    <t>МБОУ СОШ С.Кулгунино</t>
  </si>
  <si>
    <t>Карта анализов результатов ВПР и успеваемости обучающихся ____7____классов в _2022/2023_учебном году</t>
  </si>
  <si>
    <t>______________________математика_________________(предмет)</t>
  </si>
  <si>
    <t>8,10,11,14,16</t>
  </si>
  <si>
    <t>10,14,16</t>
  </si>
  <si>
    <t>10,11,12,16</t>
  </si>
  <si>
    <t>10,12,15,16</t>
  </si>
  <si>
    <t>7,10,14,16</t>
  </si>
  <si>
    <t>7,10,11,12,14,16</t>
  </si>
  <si>
    <t>10,11,12,14,16</t>
  </si>
  <si>
    <t>10,12,14,15,16</t>
  </si>
  <si>
    <t>5,10,14,16</t>
  </si>
  <si>
    <t>10,12,14,16</t>
  </si>
  <si>
    <t>12,14,16</t>
  </si>
  <si>
    <t>3,14,16</t>
  </si>
  <si>
    <t>7,10,11,12,14,15,16</t>
  </si>
  <si>
    <t>4,7,8,10,11,14,16</t>
  </si>
  <si>
    <t>7,10,11,14,16</t>
  </si>
  <si>
    <t>12,13,14,16</t>
  </si>
  <si>
    <t>7,8,9,10,11,12,14,16</t>
  </si>
  <si>
    <t>7,10,14,15,16</t>
  </si>
  <si>
    <t>6,10,14,15,16</t>
  </si>
  <si>
    <t>10,11,12,13,14,15,16</t>
  </si>
  <si>
    <t>10,14,15,16</t>
  </si>
  <si>
    <t>14,15,16</t>
  </si>
  <si>
    <t>8,10,14,16</t>
  </si>
  <si>
    <t>10,15,16</t>
  </si>
  <si>
    <t>7,11,16</t>
  </si>
  <si>
    <t xml:space="preserve">10. Умение анализировать, извлекать необходимую информацию, пользоваться оценкой и прикидкой при практических расчётах. Оценивать результаты вычислений при решении практических задач / решать задачи на основе рассмотрения реальных ситуаций, в которых не требуется точный вычислительный результат   14.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фигур; извлекать информацию о геометрических фигурах, представленную на чертежах в явном виде / применять геометрические факты для решения задач, в том числе предполагающих несколько шагов решения 16. Развитие умений применять изученные понятия, результаты, методы для решения задач практического характера. Решать задачи разных типов (на работу, покупки,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 </t>
  </si>
  <si>
    <t>Карта анализов результатов ВПР и успеваемости обучающихся ___8____классов в _2022/2023_учебном году</t>
  </si>
  <si>
    <t>_________________математика______________________(предмет)</t>
  </si>
  <si>
    <t xml:space="preserve">Соотнесение результатов за ВПР предыдущего и текущего года </t>
  </si>
  <si>
    <t>не писали</t>
  </si>
  <si>
    <t xml:space="preserve">Задание №15. Развитие умений моделировать реальные ситуации на языке геометрии, исследовать построенную модель с использованием геометрических понятий и теорем, аппарата алгебры.     Использовать свойства геометрических фигур для решения задач практического содержания  - выполнили 24,9% обучающихся (в 2022 г. - 26,2%)
 Задание №16.2. Развитие умения использовать функционально графические представления для описания реальных зависимостей. Представлять данные в виде таблиц, диаграмм, графиков / иллюстрировать с помощью графика реальную зависимость или процесс по их характеристикам  - выполнили 42,1% (47,01%).
Задание №17. Овладение геометрическим языком, формирование систематических знаний о плоских фигурах и их свойствах, использование геометрических понятий и теорем. Оперировать на базовом уровне понятиями геометрических фигур / применять геометрические факты для решения задач, в том числе предполагающих несколько шагов решения  - выполнили 21.7% (29,19%).
Задание №18. Развитие умения применять изученные понятия, результаты, методы для решения задач практического характера, умений моделировать реальные ситуации на языке алгебры, исследовать построенные модели с использованием аппарата алгебры. Решать задачи разных типов (на производительность, движение) / решать простые и сложные задачи разных типов, выбирать соответствующие уравнения или системы уравнений для составления математической модели заданной реальной ситуации или прикладной задачи – выполнили 24,7% (22,25%).
Задание №19. Развитие умений точно и грамотно выражать свои мысли с применением математической терминологии и символики, проводить классификации, логические обоснования, доказательства. Решать простые и сложные задачи разных типов, а также задачи повышенной трудности  - выполнили 12,3% (11,3%).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</si>
</sst>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vertAlign val="sub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3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51" fillId="2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3" fontId="51" fillId="2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3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/>
    </xf>
    <xf numFmtId="3" fontId="51" fillId="0" borderId="10" xfId="0" applyNumberFormat="1" applyFont="1" applyBorder="1" applyAlignment="1">
      <alignment horizontal="center" vertical="center" wrapText="1"/>
    </xf>
    <xf numFmtId="3" fontId="51" fillId="2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3" fontId="51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ill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2" fontId="51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164" fontId="0" fillId="8" borderId="10" xfId="0" applyNumberFormat="1" applyFill="1" applyBorder="1" applyAlignment="1">
      <alignment horizontal="center" vertical="center"/>
    </xf>
    <xf numFmtId="3" fontId="51" fillId="8" borderId="10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165" fontId="51" fillId="8" borderId="10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51" fillId="8" borderId="10" xfId="0" applyNumberFormat="1" applyFont="1" applyFill="1" applyBorder="1" applyAlignment="1">
      <alignment horizontal="left" vertical="center"/>
    </xf>
    <xf numFmtId="4" fontId="51" fillId="8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51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/>
    </xf>
    <xf numFmtId="165" fontId="51" fillId="2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wrapText="1"/>
    </xf>
    <xf numFmtId="0" fontId="0" fillId="0" borderId="15" xfId="0" applyBorder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3" fontId="51" fillId="0" borderId="16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3" fontId="51" fillId="2" borderId="16" xfId="0" applyNumberFormat="1" applyFont="1" applyFill="1" applyBorder="1" applyAlignment="1">
      <alignment horizontal="center" vertical="center"/>
    </xf>
    <xf numFmtId="3" fontId="51" fillId="2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3" fontId="51" fillId="8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9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38" fillId="33" borderId="0" xfId="0" applyFont="1" applyFill="1" applyAlignment="1">
      <alignment horizontal="center" vertical="center"/>
    </xf>
    <xf numFmtId="3" fontId="51" fillId="2" borderId="10" xfId="0" applyNumberFormat="1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51" fillId="0" borderId="20" xfId="0" applyNumberFormat="1" applyFont="1" applyFill="1" applyBorder="1" applyAlignment="1">
      <alignment horizontal="center" vertical="center" wrapText="1"/>
    </xf>
    <xf numFmtId="3" fontId="51" fillId="33" borderId="14" xfId="53" applyNumberFormat="1" applyFont="1" applyFill="1" applyBorder="1" applyAlignment="1">
      <alignment horizontal="left" vertical="center" wrapText="1"/>
      <protection/>
    </xf>
    <xf numFmtId="0" fontId="51" fillId="33" borderId="20" xfId="0" applyFont="1" applyFill="1" applyBorder="1" applyAlignment="1">
      <alignment horizontal="left" vertical="center" wrapText="1"/>
    </xf>
    <xf numFmtId="164" fontId="51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/>
      <protection/>
    </xf>
    <xf numFmtId="3" fontId="51" fillId="2" borderId="10" xfId="0" applyNumberFormat="1" applyFont="1" applyFill="1" applyBorder="1" applyAlignment="1">
      <alignment horizontal="center" vertical="center" wrapText="1"/>
    </xf>
    <xf numFmtId="0" fontId="51" fillId="8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51" fillId="33" borderId="20" xfId="0" applyFont="1" applyFill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left"/>
    </xf>
    <xf numFmtId="3" fontId="51" fillId="0" borderId="21" xfId="0" applyNumberFormat="1" applyFont="1" applyFill="1" applyBorder="1" applyAlignment="1">
      <alignment horizontal="center" vertical="center" wrapText="1"/>
    </xf>
    <xf numFmtId="3" fontId="51" fillId="8" borderId="10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51" fillId="2" borderId="14" xfId="0" applyNumberFormat="1" applyFont="1" applyFill="1" applyBorder="1" applyAlignment="1">
      <alignment horizontal="center" vertical="center" wrapText="1"/>
    </xf>
    <xf numFmtId="3" fontId="51" fillId="33" borderId="14" xfId="0" applyNumberFormat="1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53" fillId="8" borderId="1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56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3"/>
  <sheetViews>
    <sheetView zoomScale="40" zoomScaleNormal="40" zoomScalePageLayoutView="0" workbookViewId="0" topLeftCell="A3">
      <selection activeCell="U10" sqref="U10:U42"/>
    </sheetView>
  </sheetViews>
  <sheetFormatPr defaultColWidth="9.140625" defaultRowHeight="15"/>
  <cols>
    <col min="1" max="1" width="9.00390625" style="0" customWidth="1"/>
    <col min="2" max="2" width="31.57421875" style="0" customWidth="1"/>
    <col min="3" max="3" width="18.57421875" style="0" customWidth="1"/>
    <col min="4" max="4" width="17.28125" style="0" customWidth="1"/>
    <col min="5" max="5" width="16.8515625" style="0" customWidth="1"/>
    <col min="6" max="6" width="10.421875" style="0" customWidth="1"/>
    <col min="7" max="7" width="11.7109375" style="0" customWidth="1"/>
    <col min="17" max="17" width="6.7109375" style="0" customWidth="1"/>
    <col min="18" max="18" width="10.28125" style="0" customWidth="1"/>
    <col min="20" max="20" width="13.7109375" style="40" customWidth="1"/>
    <col min="21" max="21" width="29.140625" style="0" customWidth="1"/>
    <col min="22" max="22" width="16.140625" style="0" customWidth="1"/>
    <col min="24" max="24" width="8.8515625" style="0" customWidth="1"/>
  </cols>
  <sheetData>
    <row r="1" spans="1:22" s="3" customFormat="1" ht="24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" customFormat="1" ht="26.25" customHeight="1">
      <c r="A2" s="86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8" customFormat="1" ht="27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" customFormat="1" ht="28.5" customHeight="1">
      <c r="A4" s="88" t="s">
        <v>86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22" s="7" customFormat="1" ht="145.5" customHeight="1">
      <c r="A5" s="91" t="s">
        <v>0</v>
      </c>
      <c r="B5" s="93" t="s">
        <v>1</v>
      </c>
      <c r="C5" s="93" t="s">
        <v>12</v>
      </c>
      <c r="D5" s="93" t="s">
        <v>7</v>
      </c>
      <c r="E5" s="93" t="s">
        <v>17</v>
      </c>
      <c r="F5" s="93" t="s">
        <v>18</v>
      </c>
      <c r="G5" s="93" t="s">
        <v>27</v>
      </c>
      <c r="H5" s="103" t="s">
        <v>19</v>
      </c>
      <c r="I5" s="104"/>
      <c r="J5" s="104"/>
      <c r="K5" s="105"/>
      <c r="L5" s="93" t="s">
        <v>13</v>
      </c>
      <c r="M5" s="93" t="s">
        <v>14</v>
      </c>
      <c r="N5" s="106" t="s">
        <v>23</v>
      </c>
      <c r="O5" s="106"/>
      <c r="P5" s="106"/>
      <c r="Q5" s="21" t="s">
        <v>24</v>
      </c>
      <c r="R5" s="95" t="s">
        <v>26</v>
      </c>
      <c r="S5" s="95" t="s">
        <v>25</v>
      </c>
      <c r="T5" s="97" t="s">
        <v>21</v>
      </c>
      <c r="U5" s="99" t="s">
        <v>22</v>
      </c>
      <c r="V5" s="101" t="s">
        <v>20</v>
      </c>
    </row>
    <row r="6" spans="1:22" s="7" customFormat="1" ht="75.75" customHeight="1">
      <c r="A6" s="92"/>
      <c r="B6" s="94"/>
      <c r="C6" s="94"/>
      <c r="D6" s="94"/>
      <c r="E6" s="94"/>
      <c r="F6" s="94"/>
      <c r="G6" s="94"/>
      <c r="H6" s="14" t="s">
        <v>8</v>
      </c>
      <c r="I6" s="14" t="s">
        <v>9</v>
      </c>
      <c r="J6" s="14" t="s">
        <v>10</v>
      </c>
      <c r="K6" s="14" t="s">
        <v>11</v>
      </c>
      <c r="L6" s="94"/>
      <c r="M6" s="94"/>
      <c r="N6" s="15" t="s">
        <v>5</v>
      </c>
      <c r="O6" s="15" t="s">
        <v>4</v>
      </c>
      <c r="P6" s="15" t="s">
        <v>6</v>
      </c>
      <c r="Q6" s="15" t="s">
        <v>63</v>
      </c>
      <c r="R6" s="96"/>
      <c r="S6" s="96"/>
      <c r="T6" s="98"/>
      <c r="U6" s="100"/>
      <c r="V6" s="101"/>
    </row>
    <row r="7" spans="1:22" s="28" customFormat="1" ht="20.25" customHeight="1">
      <c r="A7" s="27">
        <v>1</v>
      </c>
      <c r="B7" s="32" t="s">
        <v>32</v>
      </c>
      <c r="C7" s="122"/>
      <c r="D7" s="122">
        <v>1464975</v>
      </c>
      <c r="E7" s="33"/>
      <c r="F7" s="33"/>
      <c r="G7" s="33"/>
      <c r="H7" s="32">
        <v>8.48</v>
      </c>
      <c r="I7" s="32">
        <v>36.81</v>
      </c>
      <c r="J7" s="32">
        <v>39.08</v>
      </c>
      <c r="K7" s="32">
        <v>15.63</v>
      </c>
      <c r="L7" s="29">
        <f>100-H7</f>
        <v>91.52</v>
      </c>
      <c r="M7" s="29">
        <f>J7+K7</f>
        <v>54.71</v>
      </c>
      <c r="N7" s="30"/>
      <c r="O7" s="33"/>
      <c r="P7" s="30"/>
      <c r="Q7" s="30"/>
      <c r="R7" s="31"/>
      <c r="S7" s="31"/>
      <c r="T7" s="35"/>
      <c r="U7" s="27"/>
      <c r="V7" s="30"/>
    </row>
    <row r="8" spans="1:22" s="28" customFormat="1" ht="20.25" customHeight="1">
      <c r="A8" s="27">
        <v>2</v>
      </c>
      <c r="B8" s="32" t="s">
        <v>28</v>
      </c>
      <c r="C8" s="122"/>
      <c r="D8" s="122">
        <v>46670</v>
      </c>
      <c r="E8" s="33"/>
      <c r="F8" s="33"/>
      <c r="G8" s="33"/>
      <c r="H8" s="32">
        <v>6.11</v>
      </c>
      <c r="I8" s="32">
        <v>34.07</v>
      </c>
      <c r="J8" s="32">
        <v>41.48</v>
      </c>
      <c r="K8" s="32">
        <v>18.34</v>
      </c>
      <c r="L8" s="29">
        <f aca="true" t="shared" si="0" ref="L8:L41">100-H8</f>
        <v>93.89</v>
      </c>
      <c r="M8" s="29">
        <f aca="true" t="shared" si="1" ref="M8:M41">J8+K8</f>
        <v>59.81999999999999</v>
      </c>
      <c r="N8" s="30"/>
      <c r="O8" s="30"/>
      <c r="P8" s="30"/>
      <c r="Q8" s="30"/>
      <c r="R8" s="31"/>
      <c r="S8" s="31"/>
      <c r="T8" s="35"/>
      <c r="U8" s="27"/>
      <c r="V8" s="30"/>
    </row>
    <row r="9" spans="1:22" s="28" customFormat="1" ht="20.25" customHeight="1">
      <c r="A9" s="27">
        <v>3</v>
      </c>
      <c r="B9" s="32" t="s">
        <v>29</v>
      </c>
      <c r="C9" s="122">
        <v>1076</v>
      </c>
      <c r="D9" s="122">
        <v>931</v>
      </c>
      <c r="E9" s="34">
        <f aca="true" t="shared" si="2" ref="E9:E42">D9/C9*100</f>
        <v>86.52416356877323</v>
      </c>
      <c r="F9" s="33"/>
      <c r="G9" s="33"/>
      <c r="H9" s="32">
        <v>0.97</v>
      </c>
      <c r="I9" s="32">
        <v>33.19</v>
      </c>
      <c r="J9" s="32">
        <v>45.65</v>
      </c>
      <c r="K9" s="32">
        <v>20.19</v>
      </c>
      <c r="L9" s="29">
        <f t="shared" si="0"/>
        <v>99.03</v>
      </c>
      <c r="M9" s="29">
        <f t="shared" si="1"/>
        <v>65.84</v>
      </c>
      <c r="N9" s="33">
        <v>10.74</v>
      </c>
      <c r="O9" s="33">
        <v>79.27</v>
      </c>
      <c r="P9" s="33">
        <v>9.99</v>
      </c>
      <c r="Q9" s="33"/>
      <c r="R9" s="31"/>
      <c r="S9" s="31"/>
      <c r="T9" s="36"/>
      <c r="U9" s="33"/>
      <c r="V9" s="33"/>
    </row>
    <row r="10" spans="1:22" s="28" customFormat="1" ht="20.25" customHeight="1">
      <c r="A10" s="27">
        <v>1</v>
      </c>
      <c r="B10" s="32" t="s">
        <v>33</v>
      </c>
      <c r="C10" s="122">
        <v>167</v>
      </c>
      <c r="D10" s="122">
        <v>147</v>
      </c>
      <c r="E10" s="34">
        <f t="shared" si="2"/>
        <v>88.02395209580838</v>
      </c>
      <c r="F10" s="33"/>
      <c r="G10" s="34">
        <v>3.9252000000000002</v>
      </c>
      <c r="H10" s="32">
        <v>0</v>
      </c>
      <c r="I10" s="32">
        <v>32.65</v>
      </c>
      <c r="J10" s="32">
        <v>42.18</v>
      </c>
      <c r="K10" s="32">
        <v>25.17</v>
      </c>
      <c r="L10" s="29">
        <f t="shared" si="0"/>
        <v>100</v>
      </c>
      <c r="M10" s="29">
        <f t="shared" si="1"/>
        <v>67.35</v>
      </c>
      <c r="N10" s="41">
        <v>8.84</v>
      </c>
      <c r="O10" s="41">
        <v>76.19</v>
      </c>
      <c r="P10" s="41">
        <v>14.97</v>
      </c>
      <c r="Q10" s="32"/>
      <c r="R10" s="31">
        <v>1</v>
      </c>
      <c r="S10" s="31">
        <v>1</v>
      </c>
      <c r="T10" s="37">
        <v>7.9</v>
      </c>
      <c r="U10" s="123" t="s">
        <v>85</v>
      </c>
      <c r="V10" s="30"/>
    </row>
    <row r="11" spans="1:22" s="28" customFormat="1" ht="20.25" customHeight="1">
      <c r="A11" s="27">
        <v>2</v>
      </c>
      <c r="B11" s="32" t="s">
        <v>34</v>
      </c>
      <c r="C11" s="122">
        <v>98</v>
      </c>
      <c r="D11" s="122">
        <v>89</v>
      </c>
      <c r="E11" s="34">
        <f t="shared" si="2"/>
        <v>90.81632653061224</v>
      </c>
      <c r="F11" s="33"/>
      <c r="G11" s="34">
        <v>3.7077999999999998</v>
      </c>
      <c r="H11" s="32">
        <v>0</v>
      </c>
      <c r="I11" s="32">
        <v>42.7</v>
      </c>
      <c r="J11" s="32">
        <v>43.82</v>
      </c>
      <c r="K11" s="32">
        <v>13.48</v>
      </c>
      <c r="L11" s="29">
        <f t="shared" si="0"/>
        <v>100</v>
      </c>
      <c r="M11" s="29">
        <f t="shared" si="1"/>
        <v>57.3</v>
      </c>
      <c r="N11" s="42">
        <v>7.87</v>
      </c>
      <c r="O11" s="42">
        <v>85.39</v>
      </c>
      <c r="P11" s="41">
        <v>6.74</v>
      </c>
      <c r="Q11" s="32"/>
      <c r="R11" s="31">
        <v>1</v>
      </c>
      <c r="S11" s="31">
        <v>1</v>
      </c>
      <c r="T11" s="37" t="s">
        <v>64</v>
      </c>
      <c r="U11" s="124"/>
      <c r="V11" s="30"/>
    </row>
    <row r="12" spans="1:22" s="28" customFormat="1" ht="20.25" customHeight="1">
      <c r="A12" s="27">
        <v>3</v>
      </c>
      <c r="B12" s="32" t="s">
        <v>35</v>
      </c>
      <c r="C12" s="122">
        <v>11</v>
      </c>
      <c r="D12" s="122">
        <v>9</v>
      </c>
      <c r="E12" s="34">
        <f t="shared" si="2"/>
        <v>81.81818181818183</v>
      </c>
      <c r="F12" s="33"/>
      <c r="G12" s="34">
        <v>4</v>
      </c>
      <c r="H12" s="32">
        <v>0</v>
      </c>
      <c r="I12" s="32">
        <v>22.22</v>
      </c>
      <c r="J12" s="32">
        <v>55.56</v>
      </c>
      <c r="K12" s="32">
        <v>22.22</v>
      </c>
      <c r="L12" s="29">
        <f t="shared" si="0"/>
        <v>100</v>
      </c>
      <c r="M12" s="29">
        <f t="shared" si="1"/>
        <v>77.78</v>
      </c>
      <c r="N12" s="43">
        <v>11.11</v>
      </c>
      <c r="O12" s="43">
        <v>88.89</v>
      </c>
      <c r="P12" s="43">
        <v>0</v>
      </c>
      <c r="Q12" s="32"/>
      <c r="R12" s="31">
        <v>1</v>
      </c>
      <c r="S12" s="31">
        <v>1</v>
      </c>
      <c r="T12" s="38" t="s">
        <v>65</v>
      </c>
      <c r="U12" s="124"/>
      <c r="V12" s="33"/>
    </row>
    <row r="13" spans="1:22" s="28" customFormat="1" ht="20.25" customHeight="1">
      <c r="A13" s="27">
        <v>4</v>
      </c>
      <c r="B13" s="32" t="s">
        <v>36</v>
      </c>
      <c r="C13" s="122">
        <v>11</v>
      </c>
      <c r="D13" s="122">
        <v>9</v>
      </c>
      <c r="E13" s="34">
        <f t="shared" si="2"/>
        <v>81.81818181818183</v>
      </c>
      <c r="F13" s="33"/>
      <c r="G13" s="34">
        <v>4.444500000000001</v>
      </c>
      <c r="H13" s="32">
        <v>0</v>
      </c>
      <c r="I13" s="32">
        <v>11.11</v>
      </c>
      <c r="J13" s="32">
        <v>33.33</v>
      </c>
      <c r="K13" s="32">
        <v>55.56</v>
      </c>
      <c r="L13" s="29">
        <f t="shared" si="0"/>
        <v>100</v>
      </c>
      <c r="M13" s="29">
        <f t="shared" si="1"/>
        <v>88.89</v>
      </c>
      <c r="N13" s="43">
        <v>0</v>
      </c>
      <c r="O13" s="43">
        <v>100</v>
      </c>
      <c r="P13" s="43">
        <v>0</v>
      </c>
      <c r="Q13" s="32"/>
      <c r="R13" s="31">
        <v>1</v>
      </c>
      <c r="S13" s="31">
        <v>1</v>
      </c>
      <c r="T13" s="37">
        <v>3.9</v>
      </c>
      <c r="U13" s="124"/>
      <c r="V13" s="30"/>
    </row>
    <row r="14" spans="1:22" s="28" customFormat="1" ht="27" customHeight="1">
      <c r="A14" s="27">
        <v>5</v>
      </c>
      <c r="B14" s="32" t="s">
        <v>30</v>
      </c>
      <c r="C14" s="122">
        <v>116</v>
      </c>
      <c r="D14" s="122">
        <v>103</v>
      </c>
      <c r="E14" s="34">
        <f t="shared" si="2"/>
        <v>88.79310344827587</v>
      </c>
      <c r="F14" s="33"/>
      <c r="G14" s="34">
        <v>3.7472</v>
      </c>
      <c r="H14" s="32">
        <v>2.91</v>
      </c>
      <c r="I14" s="32">
        <v>33.98</v>
      </c>
      <c r="J14" s="32">
        <v>48.54</v>
      </c>
      <c r="K14" s="32">
        <v>14.56</v>
      </c>
      <c r="L14" s="29">
        <f t="shared" si="0"/>
        <v>97.09</v>
      </c>
      <c r="M14" s="29">
        <f t="shared" si="1"/>
        <v>63.1</v>
      </c>
      <c r="N14" s="43">
        <v>30.1</v>
      </c>
      <c r="O14" s="43">
        <v>62.14</v>
      </c>
      <c r="P14" s="43">
        <v>7.77</v>
      </c>
      <c r="Q14" s="32"/>
      <c r="R14" s="31">
        <v>1</v>
      </c>
      <c r="S14" s="31">
        <v>1</v>
      </c>
      <c r="T14" s="37" t="s">
        <v>66</v>
      </c>
      <c r="U14" s="124"/>
      <c r="V14" s="30"/>
    </row>
    <row r="15" spans="1:22" s="28" customFormat="1" ht="20.25" customHeight="1">
      <c r="A15" s="27">
        <v>6</v>
      </c>
      <c r="B15" s="32" t="s">
        <v>37</v>
      </c>
      <c r="C15" s="122">
        <v>15</v>
      </c>
      <c r="D15" s="122">
        <v>12</v>
      </c>
      <c r="E15" s="34">
        <f t="shared" si="2"/>
        <v>80</v>
      </c>
      <c r="F15" s="33"/>
      <c r="G15" s="34">
        <v>3.9167000000000005</v>
      </c>
      <c r="H15" s="32">
        <v>0</v>
      </c>
      <c r="I15" s="32">
        <v>25</v>
      </c>
      <c r="J15" s="32">
        <v>58.33</v>
      </c>
      <c r="K15" s="32">
        <v>16.67</v>
      </c>
      <c r="L15" s="29">
        <f t="shared" si="0"/>
        <v>100</v>
      </c>
      <c r="M15" s="29">
        <f t="shared" si="1"/>
        <v>75</v>
      </c>
      <c r="N15" s="43">
        <v>8.33</v>
      </c>
      <c r="O15" s="43">
        <v>91.67</v>
      </c>
      <c r="P15" s="43">
        <v>0</v>
      </c>
      <c r="Q15" s="32"/>
      <c r="R15" s="31">
        <v>1</v>
      </c>
      <c r="S15" s="31">
        <v>1</v>
      </c>
      <c r="T15" s="38" t="s">
        <v>67</v>
      </c>
      <c r="U15" s="124"/>
      <c r="V15" s="33"/>
    </row>
    <row r="16" spans="1:22" s="28" customFormat="1" ht="20.25" customHeight="1">
      <c r="A16" s="27">
        <v>7</v>
      </c>
      <c r="B16" s="32" t="s">
        <v>38</v>
      </c>
      <c r="C16" s="122">
        <v>23</v>
      </c>
      <c r="D16" s="122">
        <v>22</v>
      </c>
      <c r="E16" s="34">
        <f t="shared" si="2"/>
        <v>95.65217391304348</v>
      </c>
      <c r="F16" s="33"/>
      <c r="G16" s="34">
        <v>3.6359999999999997</v>
      </c>
      <c r="H16" s="32">
        <v>0</v>
      </c>
      <c r="I16" s="32">
        <v>45.45</v>
      </c>
      <c r="J16" s="32">
        <v>45.45</v>
      </c>
      <c r="K16" s="32">
        <v>9.09</v>
      </c>
      <c r="L16" s="29">
        <f t="shared" si="0"/>
        <v>100</v>
      </c>
      <c r="M16" s="29">
        <f t="shared" si="1"/>
        <v>54.540000000000006</v>
      </c>
      <c r="N16" s="43">
        <v>0</v>
      </c>
      <c r="O16" s="43">
        <v>77.27</v>
      </c>
      <c r="P16" s="43">
        <v>22.73</v>
      </c>
      <c r="Q16" s="32"/>
      <c r="R16" s="31">
        <v>1</v>
      </c>
      <c r="S16" s="31">
        <v>1</v>
      </c>
      <c r="T16" s="37" t="s">
        <v>68</v>
      </c>
      <c r="U16" s="124"/>
      <c r="V16" s="30"/>
    </row>
    <row r="17" spans="1:22" s="28" customFormat="1" ht="20.25" customHeight="1">
      <c r="A17" s="27">
        <v>8</v>
      </c>
      <c r="B17" s="32" t="s">
        <v>39</v>
      </c>
      <c r="C17" s="122">
        <v>60</v>
      </c>
      <c r="D17" s="122">
        <v>53</v>
      </c>
      <c r="E17" s="34">
        <f t="shared" si="2"/>
        <v>88.33333333333333</v>
      </c>
      <c r="F17" s="33"/>
      <c r="G17" s="34">
        <v>3.9242</v>
      </c>
      <c r="H17" s="32">
        <v>3.77</v>
      </c>
      <c r="I17" s="32">
        <v>28.3</v>
      </c>
      <c r="J17" s="32">
        <v>39.62</v>
      </c>
      <c r="K17" s="32">
        <v>28.3</v>
      </c>
      <c r="L17" s="29">
        <f t="shared" si="0"/>
        <v>96.23</v>
      </c>
      <c r="M17" s="29">
        <f t="shared" si="1"/>
        <v>67.92</v>
      </c>
      <c r="N17" s="43">
        <v>9.43</v>
      </c>
      <c r="O17" s="43">
        <v>64.15</v>
      </c>
      <c r="P17" s="43">
        <v>26.42</v>
      </c>
      <c r="Q17" s="32"/>
      <c r="R17" s="31">
        <v>1</v>
      </c>
      <c r="S17" s="31">
        <v>1</v>
      </c>
      <c r="T17" s="37">
        <v>7.9</v>
      </c>
      <c r="U17" s="124"/>
      <c r="V17" s="30"/>
    </row>
    <row r="18" spans="1:22" s="28" customFormat="1" ht="20.25" customHeight="1">
      <c r="A18" s="27">
        <v>9</v>
      </c>
      <c r="B18" s="32" t="s">
        <v>40</v>
      </c>
      <c r="C18" s="122">
        <v>18</v>
      </c>
      <c r="D18" s="122">
        <v>17</v>
      </c>
      <c r="E18" s="34">
        <f t="shared" si="2"/>
        <v>94.44444444444444</v>
      </c>
      <c r="F18" s="33"/>
      <c r="G18" s="34">
        <v>3.6471</v>
      </c>
      <c r="H18" s="32">
        <v>0</v>
      </c>
      <c r="I18" s="32">
        <v>52.94</v>
      </c>
      <c r="J18" s="32">
        <v>29.41</v>
      </c>
      <c r="K18" s="32">
        <v>17.65</v>
      </c>
      <c r="L18" s="29">
        <f t="shared" si="0"/>
        <v>100</v>
      </c>
      <c r="M18" s="29">
        <f t="shared" si="1"/>
        <v>47.06</v>
      </c>
      <c r="N18" s="43">
        <v>5.88</v>
      </c>
      <c r="O18" s="43">
        <v>94.12</v>
      </c>
      <c r="P18" s="43">
        <v>0</v>
      </c>
      <c r="Q18" s="32"/>
      <c r="R18" s="31">
        <v>1</v>
      </c>
      <c r="S18" s="31">
        <v>1</v>
      </c>
      <c r="T18" s="38" t="s">
        <v>69</v>
      </c>
      <c r="U18" s="124"/>
      <c r="V18" s="33"/>
    </row>
    <row r="19" spans="1:22" s="28" customFormat="1" ht="20.25" customHeight="1">
      <c r="A19" s="27">
        <v>10</v>
      </c>
      <c r="B19" s="32" t="s">
        <v>41</v>
      </c>
      <c r="C19" s="122">
        <v>72</v>
      </c>
      <c r="D19" s="122">
        <v>62</v>
      </c>
      <c r="E19" s="34">
        <f t="shared" si="2"/>
        <v>86.11111111111111</v>
      </c>
      <c r="F19" s="33"/>
      <c r="G19" s="34">
        <v>3.5484</v>
      </c>
      <c r="H19" s="32">
        <v>4.84</v>
      </c>
      <c r="I19" s="32">
        <v>40.32</v>
      </c>
      <c r="J19" s="32">
        <v>50</v>
      </c>
      <c r="K19" s="32">
        <v>4.84</v>
      </c>
      <c r="L19" s="29">
        <f t="shared" si="0"/>
        <v>95.16</v>
      </c>
      <c r="M19" s="29">
        <f t="shared" si="1"/>
        <v>54.84</v>
      </c>
      <c r="N19" s="43">
        <v>19.35</v>
      </c>
      <c r="O19" s="43">
        <v>80.65</v>
      </c>
      <c r="P19" s="43">
        <v>0</v>
      </c>
      <c r="Q19" s="32"/>
      <c r="R19" s="31">
        <v>1</v>
      </c>
      <c r="S19" s="31">
        <v>1</v>
      </c>
      <c r="T19" s="37" t="s">
        <v>68</v>
      </c>
      <c r="U19" s="124"/>
      <c r="V19" s="30"/>
    </row>
    <row r="20" spans="1:22" s="28" customFormat="1" ht="20.25" customHeight="1">
      <c r="A20" s="27">
        <v>11</v>
      </c>
      <c r="B20" s="32" t="s">
        <v>42</v>
      </c>
      <c r="C20" s="122">
        <v>98</v>
      </c>
      <c r="D20" s="122">
        <v>84</v>
      </c>
      <c r="E20" s="34">
        <f t="shared" si="2"/>
        <v>85.71428571428571</v>
      </c>
      <c r="F20" s="33"/>
      <c r="G20" s="34">
        <v>3.75</v>
      </c>
      <c r="H20" s="32">
        <v>0</v>
      </c>
      <c r="I20" s="32">
        <v>44.05</v>
      </c>
      <c r="J20" s="32">
        <v>36.9</v>
      </c>
      <c r="K20" s="32">
        <v>19.05</v>
      </c>
      <c r="L20" s="29">
        <f t="shared" si="0"/>
        <v>100</v>
      </c>
      <c r="M20" s="29">
        <f t="shared" si="1"/>
        <v>55.95</v>
      </c>
      <c r="N20" s="43">
        <v>1.19</v>
      </c>
      <c r="O20" s="43">
        <v>86.9</v>
      </c>
      <c r="P20" s="43">
        <v>11.9</v>
      </c>
      <c r="Q20" s="32"/>
      <c r="R20" s="31">
        <v>1</v>
      </c>
      <c r="S20" s="31">
        <v>1</v>
      </c>
      <c r="T20" s="37" t="s">
        <v>70</v>
      </c>
      <c r="U20" s="124"/>
      <c r="V20" s="30"/>
    </row>
    <row r="21" spans="1:22" s="28" customFormat="1" ht="21" customHeight="1">
      <c r="A21" s="27">
        <v>12</v>
      </c>
      <c r="B21" s="32" t="s">
        <v>43</v>
      </c>
      <c r="C21" s="122">
        <v>61</v>
      </c>
      <c r="D21" s="122">
        <v>54</v>
      </c>
      <c r="E21" s="34">
        <f t="shared" si="2"/>
        <v>88.52459016393442</v>
      </c>
      <c r="F21" s="33"/>
      <c r="G21" s="34">
        <v>4.3704</v>
      </c>
      <c r="H21" s="32">
        <v>0</v>
      </c>
      <c r="I21" s="32">
        <v>3.7</v>
      </c>
      <c r="J21" s="32">
        <v>55.56</v>
      </c>
      <c r="K21" s="32">
        <v>40.74</v>
      </c>
      <c r="L21" s="29">
        <f t="shared" si="0"/>
        <v>100</v>
      </c>
      <c r="M21" s="29">
        <f t="shared" si="1"/>
        <v>96.30000000000001</v>
      </c>
      <c r="N21" s="43">
        <v>3.7</v>
      </c>
      <c r="O21" s="43">
        <v>79.63</v>
      </c>
      <c r="P21" s="43">
        <v>16.67</v>
      </c>
      <c r="Q21" s="32"/>
      <c r="R21" s="31">
        <v>1</v>
      </c>
      <c r="S21" s="31">
        <v>1</v>
      </c>
      <c r="T21" s="37">
        <v>5</v>
      </c>
      <c r="U21" s="124"/>
      <c r="V21" s="30"/>
    </row>
    <row r="22" spans="1:105" s="28" customFormat="1" ht="21" customHeight="1">
      <c r="A22" s="27">
        <v>13</v>
      </c>
      <c r="B22" s="32" t="s">
        <v>31</v>
      </c>
      <c r="C22" s="122">
        <v>67</v>
      </c>
      <c r="D22" s="122">
        <v>62</v>
      </c>
      <c r="E22" s="34">
        <f t="shared" si="2"/>
        <v>92.53731343283582</v>
      </c>
      <c r="F22" s="33"/>
      <c r="G22" s="34">
        <v>4.145199999999999</v>
      </c>
      <c r="H22" s="32">
        <v>0</v>
      </c>
      <c r="I22" s="32">
        <v>12.9</v>
      </c>
      <c r="J22" s="32">
        <v>59.68</v>
      </c>
      <c r="K22" s="32">
        <v>27.42</v>
      </c>
      <c r="L22" s="29">
        <f t="shared" si="0"/>
        <v>100</v>
      </c>
      <c r="M22" s="29">
        <f t="shared" si="1"/>
        <v>87.1</v>
      </c>
      <c r="N22" s="43">
        <v>12.9</v>
      </c>
      <c r="O22" s="43">
        <v>75.81</v>
      </c>
      <c r="P22" s="43">
        <v>11.29</v>
      </c>
      <c r="Q22" s="32"/>
      <c r="R22" s="31">
        <v>1</v>
      </c>
      <c r="S22" s="31">
        <v>1</v>
      </c>
      <c r="T22" s="38">
        <v>3.5</v>
      </c>
      <c r="U22" s="124"/>
      <c r="V22" s="33"/>
      <c r="AN22" s="28">
        <v>100</v>
      </c>
      <c r="AP22" s="28">
        <v>0</v>
      </c>
      <c r="AQ22" s="28">
        <v>87.5</v>
      </c>
      <c r="AR22" s="28">
        <v>12.5</v>
      </c>
      <c r="AS22" s="28">
        <v>100</v>
      </c>
      <c r="AU22" s="28">
        <v>0</v>
      </c>
      <c r="AV22" s="28">
        <v>100</v>
      </c>
      <c r="AW22" s="28">
        <v>0</v>
      </c>
      <c r="AX22" s="28">
        <v>100</v>
      </c>
      <c r="AZ22" s="28">
        <v>55.56</v>
      </c>
      <c r="BA22" s="28">
        <v>44.44</v>
      </c>
      <c r="BB22" s="28">
        <v>0</v>
      </c>
      <c r="BC22" s="28">
        <v>100</v>
      </c>
      <c r="BE22" s="28">
        <v>0</v>
      </c>
      <c r="BF22" s="28">
        <v>66.67</v>
      </c>
      <c r="BG22" s="28">
        <v>33.33</v>
      </c>
      <c r="BH22" s="28">
        <v>100</v>
      </c>
      <c r="BJ22" s="28">
        <v>0</v>
      </c>
      <c r="BK22" s="28">
        <v>83.33</v>
      </c>
      <c r="BL22" s="28">
        <v>16.67</v>
      </c>
      <c r="BM22" s="28">
        <v>100</v>
      </c>
      <c r="BO22" s="28">
        <v>25</v>
      </c>
      <c r="BP22" s="28">
        <v>75</v>
      </c>
      <c r="BQ22" s="28">
        <v>0</v>
      </c>
      <c r="BR22" s="28">
        <v>100</v>
      </c>
      <c r="BT22" s="28">
        <v>16.67</v>
      </c>
      <c r="BU22" s="28">
        <v>83.33</v>
      </c>
      <c r="BV22" s="28">
        <v>0</v>
      </c>
      <c r="BW22" s="28">
        <v>100</v>
      </c>
      <c r="BY22" s="28">
        <v>0</v>
      </c>
      <c r="BZ22" s="28">
        <v>100</v>
      </c>
      <c r="CA22" s="28">
        <v>0</v>
      </c>
      <c r="CB22" s="28">
        <v>100</v>
      </c>
      <c r="CD22" s="28">
        <v>16.67</v>
      </c>
      <c r="CE22" s="28">
        <v>79.17</v>
      </c>
      <c r="CF22" s="28">
        <v>4.17</v>
      </c>
      <c r="CG22" s="28">
        <v>100</v>
      </c>
      <c r="CI22" s="28">
        <v>0</v>
      </c>
      <c r="CJ22" s="28">
        <v>100</v>
      </c>
      <c r="CK22" s="28">
        <v>0</v>
      </c>
      <c r="CL22" s="28">
        <v>100</v>
      </c>
      <c r="CN22" s="28">
        <v>0</v>
      </c>
      <c r="CO22" s="28">
        <v>0</v>
      </c>
      <c r="CP22" s="28">
        <v>100</v>
      </c>
      <c r="CQ22" s="28">
        <v>100</v>
      </c>
      <c r="CS22" s="28">
        <v>0</v>
      </c>
      <c r="CT22" s="28">
        <v>100</v>
      </c>
      <c r="CU22" s="28">
        <v>0</v>
      </c>
      <c r="CV22" s="28">
        <v>100</v>
      </c>
      <c r="CX22" s="28">
        <v>0</v>
      </c>
      <c r="CY22" s="28">
        <v>100</v>
      </c>
      <c r="CZ22" s="28">
        <v>0</v>
      </c>
      <c r="DA22" s="28">
        <v>100</v>
      </c>
    </row>
    <row r="23" spans="1:22" s="28" customFormat="1" ht="20.25" customHeight="1">
      <c r="A23" s="27">
        <v>14</v>
      </c>
      <c r="B23" s="32" t="s">
        <v>44</v>
      </c>
      <c r="C23" s="122">
        <v>95</v>
      </c>
      <c r="D23" s="122">
        <v>81</v>
      </c>
      <c r="E23" s="34">
        <f t="shared" si="2"/>
        <v>85.26315789473684</v>
      </c>
      <c r="F23" s="33"/>
      <c r="G23" s="34">
        <v>3.9259000000000004</v>
      </c>
      <c r="H23" s="32">
        <v>0</v>
      </c>
      <c r="I23" s="32">
        <v>27.16</v>
      </c>
      <c r="J23" s="32">
        <v>53.09</v>
      </c>
      <c r="K23" s="32">
        <v>19.75</v>
      </c>
      <c r="L23" s="29">
        <f t="shared" si="0"/>
        <v>100</v>
      </c>
      <c r="M23" s="29">
        <f t="shared" si="1"/>
        <v>72.84</v>
      </c>
      <c r="N23" s="43">
        <v>6.17</v>
      </c>
      <c r="O23" s="43">
        <v>90.12</v>
      </c>
      <c r="P23" s="43">
        <v>3.7</v>
      </c>
      <c r="Q23" s="32"/>
      <c r="R23" s="31">
        <v>1</v>
      </c>
      <c r="S23" s="31">
        <v>1</v>
      </c>
      <c r="T23" s="37" t="s">
        <v>71</v>
      </c>
      <c r="U23" s="124"/>
      <c r="V23" s="30"/>
    </row>
    <row r="24" spans="1:22" s="28" customFormat="1" ht="20.25" customHeight="1">
      <c r="A24" s="27">
        <v>15</v>
      </c>
      <c r="B24" s="32" t="s">
        <v>45</v>
      </c>
      <c r="C24" s="122">
        <v>9</v>
      </c>
      <c r="D24" s="122">
        <v>7</v>
      </c>
      <c r="E24" s="34">
        <f t="shared" si="2"/>
        <v>77.77777777777779</v>
      </c>
      <c r="F24" s="33"/>
      <c r="G24" s="34">
        <v>3.7142000000000004</v>
      </c>
      <c r="H24" s="32">
        <v>14.29</v>
      </c>
      <c r="I24" s="32">
        <v>28.57</v>
      </c>
      <c r="J24" s="32">
        <v>28.57</v>
      </c>
      <c r="K24" s="32">
        <v>28.57</v>
      </c>
      <c r="L24" s="29">
        <f t="shared" si="0"/>
        <v>85.71000000000001</v>
      </c>
      <c r="M24" s="29">
        <f t="shared" si="1"/>
        <v>57.14</v>
      </c>
      <c r="N24" s="43">
        <v>28.57</v>
      </c>
      <c r="O24" s="43">
        <v>57.14</v>
      </c>
      <c r="P24" s="43">
        <v>14.29</v>
      </c>
      <c r="Q24" s="32"/>
      <c r="R24" s="31">
        <v>1</v>
      </c>
      <c r="S24" s="31">
        <v>1</v>
      </c>
      <c r="T24" s="37" t="s">
        <v>72</v>
      </c>
      <c r="U24" s="124"/>
      <c r="V24" s="30"/>
    </row>
    <row r="25" spans="1:22" s="28" customFormat="1" ht="20.25" customHeight="1">
      <c r="A25" s="27">
        <v>16</v>
      </c>
      <c r="B25" s="32" t="s">
        <v>46</v>
      </c>
      <c r="C25" s="122">
        <v>7</v>
      </c>
      <c r="D25" s="122">
        <v>5</v>
      </c>
      <c r="E25" s="34">
        <f t="shared" si="2"/>
        <v>71.42857142857143</v>
      </c>
      <c r="F25" s="33"/>
      <c r="G25" s="34">
        <v>4</v>
      </c>
      <c r="H25" s="32">
        <v>0</v>
      </c>
      <c r="I25" s="32">
        <v>40</v>
      </c>
      <c r="J25" s="32">
        <v>20</v>
      </c>
      <c r="K25" s="32">
        <v>40</v>
      </c>
      <c r="L25" s="29">
        <f t="shared" si="0"/>
        <v>100</v>
      </c>
      <c r="M25" s="29">
        <f t="shared" si="1"/>
        <v>60</v>
      </c>
      <c r="N25" s="43">
        <v>0</v>
      </c>
      <c r="O25" s="43">
        <v>80</v>
      </c>
      <c r="P25" s="43">
        <v>20</v>
      </c>
      <c r="Q25" s="32"/>
      <c r="R25" s="31">
        <v>1</v>
      </c>
      <c r="S25" s="31">
        <v>1</v>
      </c>
      <c r="T25" s="37" t="s">
        <v>73</v>
      </c>
      <c r="U25" s="124"/>
      <c r="V25" s="30"/>
    </row>
    <row r="26" spans="1:22" s="28" customFormat="1" ht="20.25" customHeight="1">
      <c r="A26" s="27">
        <v>17</v>
      </c>
      <c r="B26" s="32" t="s">
        <v>47</v>
      </c>
      <c r="C26" s="122">
        <v>7</v>
      </c>
      <c r="D26" s="122">
        <v>6</v>
      </c>
      <c r="E26" s="34">
        <f t="shared" si="2"/>
        <v>85.71428571428571</v>
      </c>
      <c r="F26" s="33"/>
      <c r="G26" s="34">
        <v>3.3332999999999995</v>
      </c>
      <c r="H26" s="32">
        <v>0</v>
      </c>
      <c r="I26" s="32">
        <v>66.67</v>
      </c>
      <c r="J26" s="32">
        <v>33.33</v>
      </c>
      <c r="K26" s="32">
        <v>0</v>
      </c>
      <c r="L26" s="29">
        <f t="shared" si="0"/>
        <v>100</v>
      </c>
      <c r="M26" s="29">
        <f t="shared" si="1"/>
        <v>33.33</v>
      </c>
      <c r="N26" s="43">
        <v>0</v>
      </c>
      <c r="O26" s="43">
        <v>100</v>
      </c>
      <c r="P26" s="43">
        <v>0</v>
      </c>
      <c r="Q26" s="32"/>
      <c r="R26" s="31">
        <v>1</v>
      </c>
      <c r="S26" s="31">
        <v>1</v>
      </c>
      <c r="T26" s="37" t="s">
        <v>74</v>
      </c>
      <c r="U26" s="124"/>
      <c r="V26" s="30"/>
    </row>
    <row r="27" spans="1:22" s="28" customFormat="1" ht="20.25" customHeight="1">
      <c r="A27" s="27">
        <v>18</v>
      </c>
      <c r="B27" s="32" t="s">
        <v>48</v>
      </c>
      <c r="C27" s="122">
        <v>8</v>
      </c>
      <c r="D27" s="122">
        <v>7</v>
      </c>
      <c r="E27" s="34">
        <f t="shared" si="2"/>
        <v>87.5</v>
      </c>
      <c r="F27" s="33"/>
      <c r="G27" s="34">
        <v>3.4286</v>
      </c>
      <c r="H27" s="32">
        <v>0</v>
      </c>
      <c r="I27" s="32">
        <v>57.14</v>
      </c>
      <c r="J27" s="32">
        <v>42.86</v>
      </c>
      <c r="K27" s="32">
        <v>0</v>
      </c>
      <c r="L27" s="29">
        <f t="shared" si="0"/>
        <v>100</v>
      </c>
      <c r="M27" s="29">
        <f t="shared" si="1"/>
        <v>42.86</v>
      </c>
      <c r="N27" s="43">
        <v>0</v>
      </c>
      <c r="O27" s="43">
        <v>100</v>
      </c>
      <c r="P27" s="43">
        <v>0</v>
      </c>
      <c r="Q27" s="32"/>
      <c r="R27" s="31">
        <v>1</v>
      </c>
      <c r="S27" s="31">
        <v>1</v>
      </c>
      <c r="T27" s="37" t="s">
        <v>75</v>
      </c>
      <c r="U27" s="124"/>
      <c r="V27" s="30"/>
    </row>
    <row r="28" spans="1:22" s="28" customFormat="1" ht="20.25" customHeight="1">
      <c r="A28" s="27">
        <v>19</v>
      </c>
      <c r="B28" s="32" t="s">
        <v>49</v>
      </c>
      <c r="C28" s="122">
        <v>9</v>
      </c>
      <c r="D28" s="122">
        <v>4</v>
      </c>
      <c r="E28" s="34">
        <f t="shared" si="2"/>
        <v>44.44444444444444</v>
      </c>
      <c r="F28" s="33"/>
      <c r="G28" s="34">
        <v>4</v>
      </c>
      <c r="H28" s="32">
        <v>0</v>
      </c>
      <c r="I28" s="32">
        <v>25</v>
      </c>
      <c r="J28" s="32">
        <v>50</v>
      </c>
      <c r="K28" s="32">
        <v>25</v>
      </c>
      <c r="L28" s="29">
        <f t="shared" si="0"/>
        <v>100</v>
      </c>
      <c r="M28" s="29">
        <f t="shared" si="1"/>
        <v>75</v>
      </c>
      <c r="N28" s="43">
        <v>0</v>
      </c>
      <c r="O28" s="43">
        <v>75</v>
      </c>
      <c r="P28" s="43">
        <v>25</v>
      </c>
      <c r="Q28" s="32"/>
      <c r="R28" s="31">
        <v>1</v>
      </c>
      <c r="S28" s="31">
        <v>1</v>
      </c>
      <c r="T28" s="38">
        <v>3</v>
      </c>
      <c r="U28" s="124"/>
      <c r="V28" s="33"/>
    </row>
    <row r="29" spans="1:22" s="28" customFormat="1" ht="20.25" customHeight="1">
      <c r="A29" s="27">
        <v>20</v>
      </c>
      <c r="B29" s="32" t="s">
        <v>50</v>
      </c>
      <c r="C29" s="122">
        <v>8</v>
      </c>
      <c r="D29" s="122">
        <v>8</v>
      </c>
      <c r="E29" s="34">
        <f t="shared" si="2"/>
        <v>100</v>
      </c>
      <c r="F29" s="33"/>
      <c r="G29" s="34">
        <v>4.125</v>
      </c>
      <c r="H29" s="32">
        <v>0</v>
      </c>
      <c r="I29" s="32">
        <v>12.5</v>
      </c>
      <c r="J29" s="32">
        <v>62.5</v>
      </c>
      <c r="K29" s="32">
        <v>25</v>
      </c>
      <c r="L29" s="29">
        <f t="shared" si="0"/>
        <v>100</v>
      </c>
      <c r="M29" s="29">
        <f t="shared" si="1"/>
        <v>87.5</v>
      </c>
      <c r="N29" s="43">
        <v>0</v>
      </c>
      <c r="O29" s="43">
        <v>87.5</v>
      </c>
      <c r="P29" s="43">
        <v>12.5</v>
      </c>
      <c r="Q29" s="32"/>
      <c r="R29" s="31">
        <v>1</v>
      </c>
      <c r="S29" s="31">
        <v>1</v>
      </c>
      <c r="T29" s="38">
        <v>1.7</v>
      </c>
      <c r="U29" s="124"/>
      <c r="V29" s="33"/>
    </row>
    <row r="30" spans="1:22" s="28" customFormat="1" ht="20.25" customHeight="1">
      <c r="A30" s="27">
        <v>21</v>
      </c>
      <c r="B30" s="32" t="s">
        <v>51</v>
      </c>
      <c r="C30" s="122">
        <v>5</v>
      </c>
      <c r="D30" s="122">
        <v>4</v>
      </c>
      <c r="E30" s="34">
        <f t="shared" si="2"/>
        <v>80</v>
      </c>
      <c r="F30" s="33"/>
      <c r="G30" s="34">
        <v>3.75</v>
      </c>
      <c r="H30" s="32">
        <v>0</v>
      </c>
      <c r="I30" s="32">
        <v>50</v>
      </c>
      <c r="J30" s="32">
        <v>25</v>
      </c>
      <c r="K30" s="32">
        <v>25</v>
      </c>
      <c r="L30" s="29">
        <f t="shared" si="0"/>
        <v>100</v>
      </c>
      <c r="M30" s="29">
        <f t="shared" si="1"/>
        <v>50</v>
      </c>
      <c r="N30" s="43">
        <v>0</v>
      </c>
      <c r="O30" s="43">
        <v>100</v>
      </c>
      <c r="P30" s="43">
        <v>0</v>
      </c>
      <c r="Q30" s="32"/>
      <c r="R30" s="31">
        <v>1</v>
      </c>
      <c r="S30" s="31">
        <v>1</v>
      </c>
      <c r="T30" s="37" t="s">
        <v>76</v>
      </c>
      <c r="U30" s="124"/>
      <c r="V30" s="30"/>
    </row>
    <row r="31" spans="1:22" s="28" customFormat="1" ht="20.25" customHeight="1">
      <c r="A31" s="27">
        <v>22</v>
      </c>
      <c r="B31" s="32" t="s">
        <v>52</v>
      </c>
      <c r="C31" s="122">
        <v>10</v>
      </c>
      <c r="D31" s="122">
        <v>9</v>
      </c>
      <c r="E31" s="34">
        <f t="shared" si="2"/>
        <v>90</v>
      </c>
      <c r="F31" s="33"/>
      <c r="G31" s="34">
        <v>3.2221999999999995</v>
      </c>
      <c r="H31" s="32">
        <v>0</v>
      </c>
      <c r="I31" s="32">
        <v>77.78</v>
      </c>
      <c r="J31" s="32">
        <v>22.22</v>
      </c>
      <c r="K31" s="32">
        <v>0</v>
      </c>
      <c r="L31" s="29">
        <f t="shared" si="0"/>
        <v>100</v>
      </c>
      <c r="M31" s="29">
        <f t="shared" si="1"/>
        <v>22.22</v>
      </c>
      <c r="N31" s="43">
        <v>55.56</v>
      </c>
      <c r="O31" s="43">
        <v>44.44</v>
      </c>
      <c r="P31" s="43">
        <v>0</v>
      </c>
      <c r="Q31" s="32"/>
      <c r="R31" s="31">
        <v>1</v>
      </c>
      <c r="S31" s="31">
        <v>1</v>
      </c>
      <c r="T31" s="37" t="s">
        <v>68</v>
      </c>
      <c r="U31" s="124"/>
      <c r="V31" s="30"/>
    </row>
    <row r="32" spans="1:22" s="28" customFormat="1" ht="20.25" customHeight="1">
      <c r="A32" s="27">
        <v>23</v>
      </c>
      <c r="B32" s="32" t="s">
        <v>53</v>
      </c>
      <c r="C32" s="122">
        <v>11</v>
      </c>
      <c r="D32" s="122">
        <v>6</v>
      </c>
      <c r="E32" s="34">
        <f t="shared" si="2"/>
        <v>54.54545454545454</v>
      </c>
      <c r="F32" s="33"/>
      <c r="G32" s="34">
        <v>4.0004</v>
      </c>
      <c r="H32" s="32">
        <v>0</v>
      </c>
      <c r="I32" s="32">
        <v>16.67</v>
      </c>
      <c r="J32" s="32">
        <v>66.67</v>
      </c>
      <c r="K32" s="32">
        <v>16.67</v>
      </c>
      <c r="L32" s="29">
        <f t="shared" si="0"/>
        <v>100</v>
      </c>
      <c r="M32" s="29">
        <f t="shared" si="1"/>
        <v>83.34</v>
      </c>
      <c r="N32" s="43">
        <v>0</v>
      </c>
      <c r="O32" s="43">
        <v>66.67</v>
      </c>
      <c r="P32" s="43">
        <v>33.33</v>
      </c>
      <c r="Q32" s="32"/>
      <c r="R32" s="31">
        <v>1</v>
      </c>
      <c r="S32" s="31">
        <v>1</v>
      </c>
      <c r="T32" s="38" t="s">
        <v>77</v>
      </c>
      <c r="U32" s="124"/>
      <c r="V32" s="33"/>
    </row>
    <row r="33" spans="1:22" s="28" customFormat="1" ht="20.25" customHeight="1">
      <c r="A33" s="27">
        <v>24</v>
      </c>
      <c r="B33" s="32" t="s">
        <v>54</v>
      </c>
      <c r="C33" s="122">
        <v>8</v>
      </c>
      <c r="D33" s="122">
        <v>6</v>
      </c>
      <c r="E33" s="34">
        <f t="shared" si="2"/>
        <v>75</v>
      </c>
      <c r="F33" s="33"/>
      <c r="G33" s="34">
        <v>3.5</v>
      </c>
      <c r="H33" s="32">
        <v>0</v>
      </c>
      <c r="I33" s="32">
        <v>50</v>
      </c>
      <c r="J33" s="32">
        <v>50</v>
      </c>
      <c r="K33" s="32">
        <v>0</v>
      </c>
      <c r="L33" s="29">
        <f t="shared" si="0"/>
        <v>100</v>
      </c>
      <c r="M33" s="29">
        <f t="shared" si="1"/>
        <v>50</v>
      </c>
      <c r="N33" s="43">
        <v>0</v>
      </c>
      <c r="O33" s="43">
        <v>83.33</v>
      </c>
      <c r="P33" s="43">
        <v>16.67</v>
      </c>
      <c r="Q33" s="32"/>
      <c r="R33" s="31">
        <v>1</v>
      </c>
      <c r="S33" s="31">
        <v>1</v>
      </c>
      <c r="T33" s="37" t="s">
        <v>78</v>
      </c>
      <c r="U33" s="124"/>
      <c r="V33" s="30"/>
    </row>
    <row r="34" spans="1:22" s="28" customFormat="1" ht="20.25" customHeight="1">
      <c r="A34" s="27">
        <v>25</v>
      </c>
      <c r="B34" s="32" t="s">
        <v>55</v>
      </c>
      <c r="C34" s="122">
        <v>8</v>
      </c>
      <c r="D34" s="122">
        <v>4</v>
      </c>
      <c r="E34" s="34">
        <f t="shared" si="2"/>
        <v>50</v>
      </c>
      <c r="F34" s="33"/>
      <c r="G34" s="34">
        <v>3.75</v>
      </c>
      <c r="H34" s="32">
        <v>0</v>
      </c>
      <c r="I34" s="32">
        <v>25</v>
      </c>
      <c r="J34" s="32">
        <v>75</v>
      </c>
      <c r="K34" s="32">
        <v>0</v>
      </c>
      <c r="L34" s="29">
        <f t="shared" si="0"/>
        <v>100</v>
      </c>
      <c r="M34" s="29">
        <f t="shared" si="1"/>
        <v>75</v>
      </c>
      <c r="N34" s="43">
        <v>25</v>
      </c>
      <c r="O34" s="43">
        <v>75</v>
      </c>
      <c r="P34" s="43">
        <v>0</v>
      </c>
      <c r="Q34" s="32"/>
      <c r="R34" s="31">
        <v>1</v>
      </c>
      <c r="S34" s="31">
        <v>1</v>
      </c>
      <c r="T34" s="37" t="s">
        <v>79</v>
      </c>
      <c r="U34" s="124"/>
      <c r="V34" s="30"/>
    </row>
    <row r="35" spans="1:22" s="28" customFormat="1" ht="20.25" customHeight="1">
      <c r="A35" s="27">
        <v>26</v>
      </c>
      <c r="B35" s="32" t="s">
        <v>56</v>
      </c>
      <c r="C35" s="122">
        <v>7</v>
      </c>
      <c r="D35" s="122">
        <v>6</v>
      </c>
      <c r="E35" s="34">
        <f t="shared" si="2"/>
        <v>85.71428571428571</v>
      </c>
      <c r="F35" s="33"/>
      <c r="G35" s="34">
        <v>4.0004</v>
      </c>
      <c r="H35" s="32">
        <v>0</v>
      </c>
      <c r="I35" s="32">
        <v>16.67</v>
      </c>
      <c r="J35" s="32">
        <v>66.67</v>
      </c>
      <c r="K35" s="32">
        <v>16.67</v>
      </c>
      <c r="L35" s="29">
        <f t="shared" si="0"/>
        <v>100</v>
      </c>
      <c r="M35" s="29">
        <f t="shared" si="1"/>
        <v>83.34</v>
      </c>
      <c r="N35" s="43">
        <v>16.67</v>
      </c>
      <c r="O35" s="43">
        <v>83.33</v>
      </c>
      <c r="P35" s="43">
        <v>0</v>
      </c>
      <c r="Q35" s="32"/>
      <c r="R35" s="31">
        <v>1</v>
      </c>
      <c r="S35" s="31">
        <v>1</v>
      </c>
      <c r="T35" s="37" t="s">
        <v>80</v>
      </c>
      <c r="U35" s="124"/>
      <c r="V35" s="30"/>
    </row>
    <row r="36" spans="1:22" s="28" customFormat="1" ht="20.25" customHeight="1">
      <c r="A36" s="27">
        <v>27</v>
      </c>
      <c r="B36" s="32" t="s">
        <v>57</v>
      </c>
      <c r="C36" s="122">
        <v>12</v>
      </c>
      <c r="D36" s="122">
        <v>10</v>
      </c>
      <c r="E36" s="34">
        <f t="shared" si="2"/>
        <v>83.33333333333334</v>
      </c>
      <c r="F36" s="33"/>
      <c r="G36" s="34">
        <v>3.7</v>
      </c>
      <c r="H36" s="32">
        <v>0</v>
      </c>
      <c r="I36" s="32">
        <v>50</v>
      </c>
      <c r="J36" s="32">
        <v>30</v>
      </c>
      <c r="K36" s="32">
        <v>20</v>
      </c>
      <c r="L36" s="29">
        <f t="shared" si="0"/>
        <v>100</v>
      </c>
      <c r="M36" s="29">
        <f t="shared" si="1"/>
        <v>50</v>
      </c>
      <c r="N36" s="43">
        <v>0</v>
      </c>
      <c r="O36" s="43">
        <v>100</v>
      </c>
      <c r="P36" s="43">
        <v>0</v>
      </c>
      <c r="Q36" s="32"/>
      <c r="R36" s="31">
        <v>1</v>
      </c>
      <c r="S36" s="31">
        <v>1</v>
      </c>
      <c r="T36" s="38" t="s">
        <v>81</v>
      </c>
      <c r="U36" s="124"/>
      <c r="V36" s="33"/>
    </row>
    <row r="37" spans="1:22" s="28" customFormat="1" ht="20.25" customHeight="1">
      <c r="A37" s="27">
        <v>28</v>
      </c>
      <c r="B37" s="32" t="s">
        <v>58</v>
      </c>
      <c r="C37" s="122">
        <v>29</v>
      </c>
      <c r="D37" s="122">
        <v>24</v>
      </c>
      <c r="E37" s="34">
        <f t="shared" si="2"/>
        <v>82.75862068965517</v>
      </c>
      <c r="F37" s="33"/>
      <c r="G37" s="34">
        <v>3.9166000000000003</v>
      </c>
      <c r="H37" s="32">
        <v>0</v>
      </c>
      <c r="I37" s="32">
        <v>41.67</v>
      </c>
      <c r="J37" s="32">
        <v>25</v>
      </c>
      <c r="K37" s="32">
        <v>33.33</v>
      </c>
      <c r="L37" s="29">
        <f t="shared" si="0"/>
        <v>100</v>
      </c>
      <c r="M37" s="29">
        <f t="shared" si="1"/>
        <v>58.33</v>
      </c>
      <c r="N37" s="33">
        <v>16.67</v>
      </c>
      <c r="O37" s="33">
        <v>79.17</v>
      </c>
      <c r="P37" s="33">
        <v>4.17</v>
      </c>
      <c r="Q37" s="32"/>
      <c r="R37" s="31">
        <v>1</v>
      </c>
      <c r="S37" s="31">
        <v>1</v>
      </c>
      <c r="T37" s="37">
        <v>9</v>
      </c>
      <c r="U37" s="124"/>
      <c r="V37" s="30"/>
    </row>
    <row r="38" spans="1:22" s="28" customFormat="1" ht="20.25" customHeight="1">
      <c r="A38" s="27">
        <v>29</v>
      </c>
      <c r="B38" s="32" t="s">
        <v>59</v>
      </c>
      <c r="C38" s="122">
        <v>7</v>
      </c>
      <c r="D38" s="122">
        <v>7</v>
      </c>
      <c r="E38" s="34">
        <f t="shared" si="2"/>
        <v>100</v>
      </c>
      <c r="F38" s="33"/>
      <c r="G38" s="34">
        <v>3.5714</v>
      </c>
      <c r="H38" s="32">
        <v>0</v>
      </c>
      <c r="I38" s="32">
        <v>42.86</v>
      </c>
      <c r="J38" s="32">
        <v>57.14</v>
      </c>
      <c r="K38" s="32">
        <v>0</v>
      </c>
      <c r="L38" s="29">
        <f t="shared" si="0"/>
        <v>100</v>
      </c>
      <c r="M38" s="29">
        <f t="shared" si="1"/>
        <v>57.14</v>
      </c>
      <c r="N38" s="33">
        <v>0</v>
      </c>
      <c r="O38" s="33">
        <v>100</v>
      </c>
      <c r="P38" s="33">
        <v>0</v>
      </c>
      <c r="Q38" s="32"/>
      <c r="R38" s="31">
        <v>1</v>
      </c>
      <c r="S38" s="31">
        <v>1</v>
      </c>
      <c r="T38" s="37" t="s">
        <v>82</v>
      </c>
      <c r="U38" s="124"/>
      <c r="V38" s="30"/>
    </row>
    <row r="39" spans="1:22" s="28" customFormat="1" ht="20.25" customHeight="1">
      <c r="A39" s="27">
        <v>30</v>
      </c>
      <c r="B39" s="32" t="s">
        <v>60</v>
      </c>
      <c r="C39" s="122">
        <v>2</v>
      </c>
      <c r="D39" s="122">
        <v>1</v>
      </c>
      <c r="E39" s="34">
        <f t="shared" si="2"/>
        <v>50</v>
      </c>
      <c r="F39" s="33"/>
      <c r="G39" s="34">
        <v>5</v>
      </c>
      <c r="H39" s="32">
        <v>0</v>
      </c>
      <c r="I39" s="32">
        <v>0</v>
      </c>
      <c r="J39" s="32">
        <v>0</v>
      </c>
      <c r="K39" s="32">
        <v>100</v>
      </c>
      <c r="L39" s="29">
        <f t="shared" si="0"/>
        <v>100</v>
      </c>
      <c r="M39" s="29">
        <f t="shared" si="1"/>
        <v>100</v>
      </c>
      <c r="N39" s="33">
        <v>0</v>
      </c>
      <c r="O39" s="33">
        <v>0</v>
      </c>
      <c r="P39" s="33">
        <v>100</v>
      </c>
      <c r="Q39" s="32"/>
      <c r="R39" s="31">
        <v>1</v>
      </c>
      <c r="S39" s="31">
        <v>1</v>
      </c>
      <c r="T39" s="37">
        <v>9</v>
      </c>
      <c r="U39" s="124"/>
      <c r="V39" s="30"/>
    </row>
    <row r="40" spans="1:22" s="28" customFormat="1" ht="20.25" customHeight="1">
      <c r="A40" s="27">
        <v>31</v>
      </c>
      <c r="B40" s="32" t="s">
        <v>61</v>
      </c>
      <c r="C40" s="122">
        <v>12</v>
      </c>
      <c r="D40" s="122">
        <v>9</v>
      </c>
      <c r="E40" s="34">
        <f t="shared" si="2"/>
        <v>75</v>
      </c>
      <c r="F40" s="33"/>
      <c r="G40" s="34">
        <v>3.6666999999999996</v>
      </c>
      <c r="H40" s="32">
        <v>0</v>
      </c>
      <c r="I40" s="32">
        <v>33.33</v>
      </c>
      <c r="J40" s="32">
        <v>66.67</v>
      </c>
      <c r="K40" s="32">
        <v>0</v>
      </c>
      <c r="L40" s="29">
        <f t="shared" si="0"/>
        <v>100</v>
      </c>
      <c r="M40" s="29">
        <f t="shared" si="1"/>
        <v>66.67</v>
      </c>
      <c r="N40" s="33">
        <v>0</v>
      </c>
      <c r="O40" s="33">
        <v>100</v>
      </c>
      <c r="P40" s="33">
        <v>0</v>
      </c>
      <c r="Q40" s="32"/>
      <c r="R40" s="31">
        <v>1</v>
      </c>
      <c r="S40" s="31">
        <v>1</v>
      </c>
      <c r="T40" s="37" t="s">
        <v>83</v>
      </c>
      <c r="U40" s="124"/>
      <c r="V40" s="30"/>
    </row>
    <row r="41" spans="1:22" s="28" customFormat="1" ht="20.25" customHeight="1">
      <c r="A41" s="27">
        <v>32</v>
      </c>
      <c r="B41" s="32" t="s">
        <v>62</v>
      </c>
      <c r="C41" s="122">
        <v>5</v>
      </c>
      <c r="D41" s="122">
        <v>4</v>
      </c>
      <c r="E41" s="34">
        <f t="shared" si="2"/>
        <v>80</v>
      </c>
      <c r="F41" s="33"/>
      <c r="G41" s="34">
        <v>3</v>
      </c>
      <c r="H41" s="32">
        <v>0</v>
      </c>
      <c r="I41" s="32">
        <v>100</v>
      </c>
      <c r="J41" s="32">
        <v>0</v>
      </c>
      <c r="K41" s="32">
        <v>0</v>
      </c>
      <c r="L41" s="29">
        <f t="shared" si="0"/>
        <v>100</v>
      </c>
      <c r="M41" s="29">
        <f t="shared" si="1"/>
        <v>0</v>
      </c>
      <c r="N41" s="33">
        <v>0</v>
      </c>
      <c r="O41" s="33">
        <v>100</v>
      </c>
      <c r="P41" s="33">
        <v>0</v>
      </c>
      <c r="Q41" s="32"/>
      <c r="R41" s="31">
        <v>1</v>
      </c>
      <c r="S41" s="31">
        <v>1</v>
      </c>
      <c r="T41" s="37" t="s">
        <v>84</v>
      </c>
      <c r="U41" s="124"/>
      <c r="V41" s="30"/>
    </row>
    <row r="42" spans="1:22" s="4" customFormat="1" ht="14.25">
      <c r="A42" s="102" t="s">
        <v>3</v>
      </c>
      <c r="B42" s="102"/>
      <c r="C42" s="81">
        <f>SUM(C10:C41)</f>
        <v>1076</v>
      </c>
      <c r="D42" s="81">
        <f>SUM(D10:D41)</f>
        <v>931</v>
      </c>
      <c r="E42" s="44">
        <f t="shared" si="2"/>
        <v>86.52416356877323</v>
      </c>
      <c r="F42" s="45" t="e">
        <f>AVERAGE(F7:F41)</f>
        <v>#DIV/0!</v>
      </c>
      <c r="G42" s="45">
        <v>3.9</v>
      </c>
      <c r="H42" s="46">
        <v>0.97</v>
      </c>
      <c r="I42" s="46">
        <v>33.19</v>
      </c>
      <c r="J42" s="46">
        <v>45.65</v>
      </c>
      <c r="K42" s="46">
        <v>20.19</v>
      </c>
      <c r="L42" s="50">
        <f>100-H42</f>
        <v>99.03</v>
      </c>
      <c r="M42" s="47">
        <f>J42+K42</f>
        <v>65.84</v>
      </c>
      <c r="N42" s="48">
        <v>10.74</v>
      </c>
      <c r="O42" s="48">
        <v>79.27</v>
      </c>
      <c r="P42" s="48">
        <v>9.99</v>
      </c>
      <c r="Q42" s="45"/>
      <c r="R42" s="45">
        <f>SUM(R7:R41)</f>
        <v>32</v>
      </c>
      <c r="S42" s="45">
        <f>SUM(S7:S41)</f>
        <v>32</v>
      </c>
      <c r="T42" s="49">
        <v>7.9</v>
      </c>
      <c r="U42" s="125"/>
      <c r="V42" s="45"/>
    </row>
    <row r="43" s="1" customFormat="1" ht="14.25">
      <c r="T43" s="22"/>
    </row>
    <row r="44" spans="2:20" s="1" customFormat="1" ht="14.2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T44" s="22"/>
    </row>
    <row r="45" spans="2:20" s="1" customFormat="1" ht="14.25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T45" s="22"/>
    </row>
    <row r="46" s="1" customFormat="1" ht="14.25">
      <c r="T46" s="22"/>
    </row>
    <row r="47" s="1" customFormat="1" ht="14.25">
      <c r="T47" s="22"/>
    </row>
    <row r="48" s="1" customFormat="1" ht="14.25">
      <c r="T48" s="22"/>
    </row>
    <row r="49" spans="1:20" s="2" customFormat="1" ht="15">
      <c r="A49" s="6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6"/>
      <c r="S49" s="6"/>
      <c r="T49" s="39"/>
    </row>
    <row r="50" spans="1:20" s="2" customFormat="1" ht="15">
      <c r="A50" s="6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6"/>
      <c r="S50" s="6"/>
      <c r="T50" s="39"/>
    </row>
    <row r="51" spans="1:20" s="2" customFormat="1" ht="15">
      <c r="A51" s="6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6"/>
      <c r="S51" s="6"/>
      <c r="T51" s="39"/>
    </row>
    <row r="52" spans="1:20" s="1" customFormat="1" ht="14.25">
      <c r="A52"/>
      <c r="B52"/>
      <c r="C52"/>
      <c r="D52"/>
      <c r="E52"/>
      <c r="F52"/>
      <c r="G52"/>
      <c r="H52"/>
      <c r="I52"/>
      <c r="J52"/>
      <c r="K52"/>
      <c r="L52"/>
      <c r="M52"/>
      <c r="N52" s="5"/>
      <c r="O52"/>
      <c r="P52"/>
      <c r="Q52"/>
      <c r="R52"/>
      <c r="S52"/>
      <c r="T52" s="40"/>
    </row>
    <row r="53" s="1" customFormat="1" ht="14.25">
      <c r="T53" s="22"/>
    </row>
  </sheetData>
  <sheetProtection/>
  <mergeCells count="27">
    <mergeCell ref="U10:U42"/>
    <mergeCell ref="B44:Q44"/>
    <mergeCell ref="B45:Q45"/>
    <mergeCell ref="B49:Q49"/>
    <mergeCell ref="B50:Q50"/>
    <mergeCell ref="B51:Q51"/>
    <mergeCell ref="R5:R6"/>
    <mergeCell ref="S5:S6"/>
    <mergeCell ref="T5:T6"/>
    <mergeCell ref="U5:U6"/>
    <mergeCell ref="V5:V6"/>
    <mergeCell ref="A42:B42"/>
    <mergeCell ref="G5:G6"/>
    <mergeCell ref="H5:K5"/>
    <mergeCell ref="L5:L6"/>
    <mergeCell ref="M5:M6"/>
    <mergeCell ref="N5:P5"/>
    <mergeCell ref="A1:V1"/>
    <mergeCell ref="A2:V2"/>
    <mergeCell ref="A3:V3"/>
    <mergeCell ref="A4:V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4"/>
  <sheetViews>
    <sheetView zoomScale="55" zoomScaleNormal="55" zoomScalePageLayoutView="0" workbookViewId="0" topLeftCell="A10">
      <selection activeCell="A41" sqref="A41:IV41"/>
    </sheetView>
  </sheetViews>
  <sheetFormatPr defaultColWidth="9.140625" defaultRowHeight="15"/>
  <cols>
    <col min="2" max="2" width="30.57421875" style="0" customWidth="1"/>
    <col min="3" max="3" width="20.28125" style="0" customWidth="1"/>
    <col min="4" max="4" width="18.57421875" style="0" customWidth="1"/>
    <col min="5" max="5" width="21.421875" style="0" customWidth="1"/>
    <col min="6" max="7" width="18.28125" style="0" customWidth="1"/>
    <col min="18" max="20" width="17.57421875" style="0" customWidth="1"/>
    <col min="21" max="21" width="39.00390625" style="0" customWidth="1"/>
    <col min="22" max="22" width="25.7109375" style="0" customWidth="1"/>
  </cols>
  <sheetData>
    <row r="1" spans="1:22" s="3" customFormat="1" ht="24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" customFormat="1" ht="26.2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8" customFormat="1" ht="27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" customFormat="1" ht="28.5" customHeight="1">
      <c r="A4" s="88" t="s">
        <v>92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35" s="7" customFormat="1" ht="145.5" customHeight="1" thickBot="1">
      <c r="A5" s="91" t="s">
        <v>0</v>
      </c>
      <c r="B5" s="93" t="s">
        <v>1</v>
      </c>
      <c r="C5" s="93" t="s">
        <v>12</v>
      </c>
      <c r="D5" s="93" t="s">
        <v>7</v>
      </c>
      <c r="E5" s="93" t="s">
        <v>17</v>
      </c>
      <c r="F5" s="93" t="s">
        <v>18</v>
      </c>
      <c r="G5" s="93" t="s">
        <v>27</v>
      </c>
      <c r="H5" s="103" t="s">
        <v>19</v>
      </c>
      <c r="I5" s="104"/>
      <c r="J5" s="104"/>
      <c r="K5" s="105"/>
      <c r="L5" s="93" t="s">
        <v>13</v>
      </c>
      <c r="M5" s="93" t="s">
        <v>14</v>
      </c>
      <c r="N5" s="106" t="s">
        <v>23</v>
      </c>
      <c r="O5" s="106"/>
      <c r="P5" s="106"/>
      <c r="Q5" s="24" t="s">
        <v>24</v>
      </c>
      <c r="R5" s="95" t="s">
        <v>26</v>
      </c>
      <c r="S5" s="95" t="s">
        <v>25</v>
      </c>
      <c r="T5" s="97" t="s">
        <v>21</v>
      </c>
      <c r="U5" s="99" t="s">
        <v>22</v>
      </c>
      <c r="V5" s="101" t="s">
        <v>20</v>
      </c>
      <c r="W5" s="51">
        <v>1</v>
      </c>
      <c r="X5" s="51">
        <v>2</v>
      </c>
      <c r="Y5" s="51">
        <v>3</v>
      </c>
      <c r="Z5" s="51">
        <v>4</v>
      </c>
      <c r="AA5" s="51">
        <v>5</v>
      </c>
      <c r="AB5" s="51">
        <v>6</v>
      </c>
      <c r="AC5" s="51">
        <v>7</v>
      </c>
      <c r="AD5" s="51">
        <v>8</v>
      </c>
      <c r="AE5" s="51">
        <v>9</v>
      </c>
      <c r="AF5" s="51">
        <v>10</v>
      </c>
      <c r="AG5" s="51">
        <v>11</v>
      </c>
      <c r="AH5" s="51">
        <v>12</v>
      </c>
      <c r="AI5" s="52">
        <v>13</v>
      </c>
    </row>
    <row r="6" spans="1:35" s="7" customFormat="1" ht="75.75" customHeight="1">
      <c r="A6" s="92"/>
      <c r="B6" s="94"/>
      <c r="C6" s="94"/>
      <c r="D6" s="94"/>
      <c r="E6" s="94"/>
      <c r="F6" s="94"/>
      <c r="G6" s="94"/>
      <c r="H6" s="14" t="s">
        <v>8</v>
      </c>
      <c r="I6" s="14" t="s">
        <v>9</v>
      </c>
      <c r="J6" s="14" t="s">
        <v>10</v>
      </c>
      <c r="K6" s="14" t="s">
        <v>11</v>
      </c>
      <c r="L6" s="94"/>
      <c r="M6" s="94"/>
      <c r="N6" s="15" t="s">
        <v>5</v>
      </c>
      <c r="O6" s="15" t="s">
        <v>4</v>
      </c>
      <c r="P6" s="59" t="s">
        <v>6</v>
      </c>
      <c r="Q6" s="59"/>
      <c r="R6" s="113"/>
      <c r="S6" s="96"/>
      <c r="T6" s="110"/>
      <c r="U6" s="100"/>
      <c r="V6" s="101"/>
      <c r="W6" s="23">
        <v>1</v>
      </c>
      <c r="X6" s="23">
        <v>1</v>
      </c>
      <c r="Y6" s="23">
        <v>1</v>
      </c>
      <c r="Z6" s="23">
        <v>1</v>
      </c>
      <c r="AA6" s="23">
        <v>1</v>
      </c>
      <c r="AB6" s="23">
        <v>1</v>
      </c>
      <c r="AC6" s="23">
        <v>1</v>
      </c>
      <c r="AD6" s="23">
        <v>1</v>
      </c>
      <c r="AE6" s="23">
        <v>2</v>
      </c>
      <c r="AF6" s="23">
        <v>1</v>
      </c>
      <c r="AG6" s="23">
        <v>2</v>
      </c>
      <c r="AH6" s="23">
        <v>1</v>
      </c>
      <c r="AI6" s="23">
        <v>2</v>
      </c>
    </row>
    <row r="7" spans="1:35" s="1" customFormat="1" ht="20.25" customHeight="1">
      <c r="A7" s="16">
        <v>1</v>
      </c>
      <c r="B7" s="23" t="s">
        <v>89</v>
      </c>
      <c r="C7" s="14"/>
      <c r="D7" s="23">
        <v>1434441</v>
      </c>
      <c r="E7" s="17"/>
      <c r="F7" s="14"/>
      <c r="G7" s="53">
        <v>3.3648</v>
      </c>
      <c r="H7" s="23">
        <v>11.5</v>
      </c>
      <c r="I7" s="23">
        <v>47.66</v>
      </c>
      <c r="J7" s="23">
        <v>33.7</v>
      </c>
      <c r="K7" s="23">
        <v>7.14</v>
      </c>
      <c r="L7" s="53">
        <f>100-H7</f>
        <v>88.5</v>
      </c>
      <c r="M7" s="53">
        <f>J7+K7</f>
        <v>40.84</v>
      </c>
      <c r="O7" s="17"/>
      <c r="P7" s="24"/>
      <c r="Q7" s="60" t="s">
        <v>93</v>
      </c>
      <c r="R7" s="18"/>
      <c r="S7" s="18"/>
      <c r="T7" s="18"/>
      <c r="U7" s="9"/>
      <c r="V7" s="25"/>
      <c r="W7" s="23">
        <v>82.11</v>
      </c>
      <c r="X7" s="23">
        <v>73.03</v>
      </c>
      <c r="Y7" s="23">
        <v>52.11</v>
      </c>
      <c r="Z7" s="23">
        <v>66.63</v>
      </c>
      <c r="AA7" s="23">
        <v>79.35</v>
      </c>
      <c r="AB7" s="23">
        <v>82.9</v>
      </c>
      <c r="AC7" s="23">
        <v>51.04</v>
      </c>
      <c r="AD7" s="23">
        <v>70.46</v>
      </c>
      <c r="AE7" s="23">
        <v>35.04</v>
      </c>
      <c r="AF7" s="23">
        <v>74.66</v>
      </c>
      <c r="AG7" s="23">
        <v>34.22</v>
      </c>
      <c r="AH7" s="23">
        <v>51.88</v>
      </c>
      <c r="AI7" s="23">
        <v>11.45</v>
      </c>
    </row>
    <row r="8" spans="1:35" s="1" customFormat="1" ht="20.25" customHeight="1">
      <c r="A8" s="16">
        <v>2</v>
      </c>
      <c r="B8" s="23" t="s">
        <v>90</v>
      </c>
      <c r="C8" s="14"/>
      <c r="D8" s="23">
        <v>47284</v>
      </c>
      <c r="E8" s="17"/>
      <c r="F8" s="14"/>
      <c r="G8" s="53">
        <v>3.4858999999999996</v>
      </c>
      <c r="H8" s="23">
        <v>8.09</v>
      </c>
      <c r="I8" s="23">
        <v>44.18</v>
      </c>
      <c r="J8" s="23">
        <v>38.78</v>
      </c>
      <c r="K8" s="23">
        <v>8.95</v>
      </c>
      <c r="L8" s="53">
        <f aca="true" t="shared" si="0" ref="L8:L41">100-H8</f>
        <v>91.91</v>
      </c>
      <c r="M8" s="53">
        <f aca="true" t="shared" si="1" ref="M8:M41">J8+K8</f>
        <v>47.730000000000004</v>
      </c>
      <c r="N8" s="56">
        <v>29.65</v>
      </c>
      <c r="O8" s="56">
        <v>64.53</v>
      </c>
      <c r="P8" s="56">
        <v>5.82</v>
      </c>
      <c r="Q8" s="60" t="s">
        <v>93</v>
      </c>
      <c r="R8" s="18"/>
      <c r="S8" s="18"/>
      <c r="T8" s="18"/>
      <c r="U8" s="9"/>
      <c r="V8" s="25"/>
      <c r="W8" s="23">
        <v>85.19</v>
      </c>
      <c r="X8" s="23">
        <v>77.5</v>
      </c>
      <c r="Y8" s="23">
        <v>59.72</v>
      </c>
      <c r="Z8" s="23">
        <v>72.36</v>
      </c>
      <c r="AA8" s="23">
        <v>80.55</v>
      </c>
      <c r="AB8" s="23">
        <v>84.15</v>
      </c>
      <c r="AC8" s="23">
        <v>57.34</v>
      </c>
      <c r="AD8" s="23">
        <v>73.54</v>
      </c>
      <c r="AE8" s="23">
        <v>39.5</v>
      </c>
      <c r="AF8" s="23">
        <v>77.12</v>
      </c>
      <c r="AG8" s="23">
        <v>39.76</v>
      </c>
      <c r="AH8" s="23">
        <v>57.51</v>
      </c>
      <c r="AI8" s="23">
        <v>14.23</v>
      </c>
    </row>
    <row r="9" spans="1:35" s="1" customFormat="1" ht="20.25" customHeight="1">
      <c r="A9" s="16">
        <v>3</v>
      </c>
      <c r="B9" s="23" t="s">
        <v>91</v>
      </c>
      <c r="C9" s="14"/>
      <c r="D9" s="23">
        <v>933</v>
      </c>
      <c r="E9" s="17"/>
      <c r="F9" s="14"/>
      <c r="G9" s="53">
        <v>3.6365000000000003</v>
      </c>
      <c r="H9" s="23">
        <v>1.29</v>
      </c>
      <c r="I9" s="23">
        <v>44.27</v>
      </c>
      <c r="J9" s="23">
        <v>43.94</v>
      </c>
      <c r="K9" s="23">
        <v>10.5</v>
      </c>
      <c r="L9" s="53">
        <f t="shared" si="0"/>
        <v>98.71</v>
      </c>
      <c r="M9" s="53">
        <f t="shared" si="1"/>
        <v>54.44</v>
      </c>
      <c r="N9" s="56">
        <v>12.22</v>
      </c>
      <c r="O9" s="56">
        <v>82.96</v>
      </c>
      <c r="P9" s="56">
        <v>4.82</v>
      </c>
      <c r="Q9" s="60" t="s">
        <v>93</v>
      </c>
      <c r="R9" s="18"/>
      <c r="S9" s="18"/>
      <c r="T9" s="18"/>
      <c r="U9" s="18"/>
      <c r="V9" s="25"/>
      <c r="W9" s="23">
        <v>87.25</v>
      </c>
      <c r="X9" s="23">
        <v>83.6</v>
      </c>
      <c r="Y9" s="23">
        <v>70.42</v>
      </c>
      <c r="Z9" s="23">
        <v>78.78</v>
      </c>
      <c r="AA9" s="23">
        <v>86.28</v>
      </c>
      <c r="AB9" s="23">
        <v>89.17</v>
      </c>
      <c r="AC9" s="23">
        <v>63.88</v>
      </c>
      <c r="AD9" s="23">
        <v>78.56</v>
      </c>
      <c r="AE9" s="23">
        <v>42.5</v>
      </c>
      <c r="AF9" s="23">
        <v>77.71</v>
      </c>
      <c r="AG9" s="23">
        <v>40.68</v>
      </c>
      <c r="AH9" s="23">
        <v>56.48</v>
      </c>
      <c r="AI9" s="23">
        <v>13.61</v>
      </c>
    </row>
    <row r="10" spans="1:35" s="1" customFormat="1" ht="20.25" customHeight="1">
      <c r="A10" s="16">
        <v>4</v>
      </c>
      <c r="B10" s="23" t="s">
        <v>33</v>
      </c>
      <c r="C10" s="14">
        <v>154</v>
      </c>
      <c r="D10" s="23">
        <v>137</v>
      </c>
      <c r="E10" s="24">
        <f>D10/C10*100</f>
        <v>88.96103896103897</v>
      </c>
      <c r="F10" s="14"/>
      <c r="G10" s="53">
        <v>3.6646000000000005</v>
      </c>
      <c r="H10" s="23">
        <v>0</v>
      </c>
      <c r="I10" s="23">
        <v>43.07</v>
      </c>
      <c r="J10" s="23">
        <v>47.45</v>
      </c>
      <c r="K10" s="23">
        <v>9.49</v>
      </c>
      <c r="L10" s="53">
        <f t="shared" si="0"/>
        <v>100</v>
      </c>
      <c r="M10" s="53">
        <f t="shared" si="1"/>
        <v>56.940000000000005</v>
      </c>
      <c r="N10" s="56">
        <v>21.9</v>
      </c>
      <c r="O10" s="56">
        <v>68.61</v>
      </c>
      <c r="P10" s="56">
        <v>9.49</v>
      </c>
      <c r="Q10" s="60" t="s">
        <v>93</v>
      </c>
      <c r="R10" s="18">
        <v>1</v>
      </c>
      <c r="S10" s="18">
        <v>1</v>
      </c>
      <c r="T10" s="18" t="s">
        <v>96</v>
      </c>
      <c r="U10" s="118" t="s">
        <v>109</v>
      </c>
      <c r="V10" s="19"/>
      <c r="W10" s="23">
        <v>81.75</v>
      </c>
      <c r="X10" s="23">
        <v>76.64</v>
      </c>
      <c r="Y10" s="23">
        <v>81.75</v>
      </c>
      <c r="Z10" s="23">
        <v>73.72</v>
      </c>
      <c r="AA10" s="23">
        <v>90.51</v>
      </c>
      <c r="AB10" s="23">
        <v>91.97</v>
      </c>
      <c r="AC10" s="23">
        <v>72.99</v>
      </c>
      <c r="AD10" s="23">
        <v>76.64</v>
      </c>
      <c r="AE10" s="23">
        <v>46.35</v>
      </c>
      <c r="AF10" s="23">
        <v>88.32</v>
      </c>
      <c r="AG10" s="23">
        <v>40.88</v>
      </c>
      <c r="AH10" s="23">
        <v>44.53</v>
      </c>
      <c r="AI10" s="23">
        <v>9.12</v>
      </c>
    </row>
    <row r="11" spans="1:35" s="1" customFormat="1" ht="20.25" customHeight="1">
      <c r="A11" s="16">
        <v>5</v>
      </c>
      <c r="B11" s="23" t="s">
        <v>34</v>
      </c>
      <c r="C11" s="14">
        <v>119</v>
      </c>
      <c r="D11" s="23">
        <v>104</v>
      </c>
      <c r="E11" s="24">
        <f aca="true" t="shared" si="2" ref="E11:E41">D11/C11*100</f>
        <v>87.39495798319328</v>
      </c>
      <c r="F11" s="14"/>
      <c r="G11" s="53">
        <v>3.6058</v>
      </c>
      <c r="H11" s="23">
        <v>0</v>
      </c>
      <c r="I11" s="23">
        <v>50.96</v>
      </c>
      <c r="J11" s="23">
        <v>37.5</v>
      </c>
      <c r="K11" s="23">
        <v>11.54</v>
      </c>
      <c r="L11" s="53">
        <f t="shared" si="0"/>
        <v>100</v>
      </c>
      <c r="M11" s="53">
        <f t="shared" si="1"/>
        <v>49.04</v>
      </c>
      <c r="N11" s="56">
        <v>6.73</v>
      </c>
      <c r="O11" s="56">
        <v>92.31</v>
      </c>
      <c r="P11" s="56">
        <v>0.96</v>
      </c>
      <c r="Q11" s="60" t="s">
        <v>93</v>
      </c>
      <c r="R11" s="18">
        <v>1</v>
      </c>
      <c r="S11" s="18">
        <v>1</v>
      </c>
      <c r="T11" s="18" t="s">
        <v>97</v>
      </c>
      <c r="U11" s="117"/>
      <c r="V11" s="19"/>
      <c r="W11" s="23">
        <v>81.73</v>
      </c>
      <c r="X11" s="23">
        <v>80.77</v>
      </c>
      <c r="Y11" s="23">
        <v>59.62</v>
      </c>
      <c r="Z11" s="23">
        <v>76.92</v>
      </c>
      <c r="AA11" s="23">
        <v>82.69</v>
      </c>
      <c r="AB11" s="23">
        <v>93.27</v>
      </c>
      <c r="AC11" s="23">
        <v>60.58</v>
      </c>
      <c r="AD11" s="23">
        <v>63.46</v>
      </c>
      <c r="AE11" s="23">
        <v>25.48</v>
      </c>
      <c r="AF11" s="23">
        <v>87.5</v>
      </c>
      <c r="AG11" s="23">
        <v>41.35</v>
      </c>
      <c r="AH11" s="23">
        <v>65.38</v>
      </c>
      <c r="AI11" s="23">
        <v>21.15</v>
      </c>
    </row>
    <row r="12" spans="1:35" s="1" customFormat="1" ht="20.25" customHeight="1">
      <c r="A12" s="16">
        <v>6</v>
      </c>
      <c r="B12" s="23" t="s">
        <v>35</v>
      </c>
      <c r="C12" s="14">
        <v>22</v>
      </c>
      <c r="D12" s="23">
        <v>19</v>
      </c>
      <c r="E12" s="24">
        <f t="shared" si="2"/>
        <v>86.36363636363636</v>
      </c>
      <c r="F12" s="14"/>
      <c r="G12" s="53">
        <v>3.421</v>
      </c>
      <c r="H12" s="23">
        <v>0</v>
      </c>
      <c r="I12" s="23">
        <v>63.16</v>
      </c>
      <c r="J12" s="23">
        <v>31.58</v>
      </c>
      <c r="K12" s="23">
        <v>5.26</v>
      </c>
      <c r="L12" s="53">
        <f t="shared" si="0"/>
        <v>100</v>
      </c>
      <c r="M12" s="53">
        <f t="shared" si="1"/>
        <v>36.839999999999996</v>
      </c>
      <c r="N12" s="56">
        <v>0</v>
      </c>
      <c r="O12" s="56">
        <v>100</v>
      </c>
      <c r="P12" s="56">
        <v>0</v>
      </c>
      <c r="Q12" s="60" t="s">
        <v>94</v>
      </c>
      <c r="R12" s="18">
        <v>1</v>
      </c>
      <c r="S12" s="18">
        <v>1</v>
      </c>
      <c r="T12" s="18" t="s">
        <v>96</v>
      </c>
      <c r="U12" s="117"/>
      <c r="V12" s="19"/>
      <c r="W12" s="23">
        <v>89.47</v>
      </c>
      <c r="X12" s="23">
        <v>57.89</v>
      </c>
      <c r="Y12" s="23">
        <v>94.74</v>
      </c>
      <c r="Z12" s="23">
        <v>89.47</v>
      </c>
      <c r="AA12" s="23">
        <v>84.21</v>
      </c>
      <c r="AB12" s="23">
        <v>78.95</v>
      </c>
      <c r="AC12" s="23">
        <v>52.63</v>
      </c>
      <c r="AD12" s="23">
        <v>84.21</v>
      </c>
      <c r="AE12" s="23">
        <v>5.26</v>
      </c>
      <c r="AF12" s="23">
        <v>52.63</v>
      </c>
      <c r="AG12" s="23">
        <v>39.47</v>
      </c>
      <c r="AH12" s="23">
        <v>47.37</v>
      </c>
      <c r="AI12" s="23">
        <v>0</v>
      </c>
    </row>
    <row r="13" spans="1:35" s="1" customFormat="1" ht="20.25" customHeight="1">
      <c r="A13" s="16">
        <v>7</v>
      </c>
      <c r="B13" s="23" t="s">
        <v>36</v>
      </c>
      <c r="C13" s="14">
        <v>14</v>
      </c>
      <c r="D13" s="23">
        <v>14</v>
      </c>
      <c r="E13" s="24">
        <f t="shared" si="2"/>
        <v>100</v>
      </c>
      <c r="F13" s="14"/>
      <c r="G13" s="53">
        <v>3.5713999999999997</v>
      </c>
      <c r="H13" s="23">
        <v>0</v>
      </c>
      <c r="I13" s="23">
        <v>50</v>
      </c>
      <c r="J13" s="23">
        <v>42.86</v>
      </c>
      <c r="K13" s="23">
        <v>7.14</v>
      </c>
      <c r="L13" s="53">
        <f t="shared" si="0"/>
        <v>100</v>
      </c>
      <c r="M13" s="53">
        <f t="shared" si="1"/>
        <v>50</v>
      </c>
      <c r="N13" s="56">
        <v>7.14</v>
      </c>
      <c r="O13" s="56">
        <v>92.86</v>
      </c>
      <c r="P13" s="56">
        <v>0</v>
      </c>
      <c r="Q13" s="60" t="s">
        <v>93</v>
      </c>
      <c r="R13" s="18">
        <v>1</v>
      </c>
      <c r="S13" s="18">
        <v>1</v>
      </c>
      <c r="T13" s="18" t="s">
        <v>98</v>
      </c>
      <c r="U13" s="117"/>
      <c r="V13" s="19"/>
      <c r="W13" s="23">
        <v>92.86</v>
      </c>
      <c r="X13" s="23">
        <v>92.86</v>
      </c>
      <c r="Y13" s="23">
        <v>42.86</v>
      </c>
      <c r="Z13" s="23">
        <v>92.86</v>
      </c>
      <c r="AA13" s="23">
        <v>78.57</v>
      </c>
      <c r="AB13" s="23">
        <v>85.71</v>
      </c>
      <c r="AC13" s="23">
        <v>64.29</v>
      </c>
      <c r="AD13" s="23">
        <v>85.71</v>
      </c>
      <c r="AE13" s="23">
        <v>35.71</v>
      </c>
      <c r="AF13" s="23">
        <v>78.57</v>
      </c>
      <c r="AG13" s="23">
        <v>42.86</v>
      </c>
      <c r="AH13" s="23">
        <v>64.29</v>
      </c>
      <c r="AI13" s="23">
        <v>25</v>
      </c>
    </row>
    <row r="14" spans="1:35" s="1" customFormat="1" ht="27" customHeight="1">
      <c r="A14" s="16">
        <v>8</v>
      </c>
      <c r="B14" s="23" t="s">
        <v>30</v>
      </c>
      <c r="C14" s="14">
        <v>11</v>
      </c>
      <c r="D14" s="23">
        <v>103</v>
      </c>
      <c r="E14" s="24">
        <f t="shared" si="2"/>
        <v>936.3636363636364</v>
      </c>
      <c r="F14" s="14"/>
      <c r="G14" s="53">
        <v>3.4567000000000005</v>
      </c>
      <c r="H14" s="23">
        <v>5.83</v>
      </c>
      <c r="I14" s="23">
        <v>48.54</v>
      </c>
      <c r="J14" s="23">
        <v>39.81</v>
      </c>
      <c r="K14" s="23">
        <v>5.83</v>
      </c>
      <c r="L14" s="53">
        <f t="shared" si="0"/>
        <v>94.17</v>
      </c>
      <c r="M14" s="53">
        <f t="shared" si="1"/>
        <v>45.64</v>
      </c>
      <c r="N14" s="56">
        <v>26.21</v>
      </c>
      <c r="O14" s="56">
        <v>65.05</v>
      </c>
      <c r="P14" s="56">
        <v>8.74</v>
      </c>
      <c r="Q14" s="60" t="s">
        <v>94</v>
      </c>
      <c r="R14" s="18">
        <v>1</v>
      </c>
      <c r="S14" s="18">
        <v>1</v>
      </c>
      <c r="T14" s="18" t="s">
        <v>99</v>
      </c>
      <c r="U14" s="117"/>
      <c r="V14" s="19"/>
      <c r="W14" s="23">
        <v>92.23</v>
      </c>
      <c r="X14" s="23">
        <v>85.44</v>
      </c>
      <c r="Y14" s="23">
        <v>55.34</v>
      </c>
      <c r="Z14" s="23">
        <v>68.93</v>
      </c>
      <c r="AA14" s="23">
        <v>84.47</v>
      </c>
      <c r="AB14" s="23">
        <v>91.26</v>
      </c>
      <c r="AC14" s="23">
        <v>48.54</v>
      </c>
      <c r="AD14" s="23">
        <v>74.76</v>
      </c>
      <c r="AE14" s="23">
        <v>49.03</v>
      </c>
      <c r="AF14" s="23">
        <v>82.52</v>
      </c>
      <c r="AG14" s="23">
        <v>35.92</v>
      </c>
      <c r="AH14" s="23">
        <v>56.31</v>
      </c>
      <c r="AI14" s="23">
        <v>6.8</v>
      </c>
    </row>
    <row r="15" spans="1:35" s="1" customFormat="1" ht="20.25" customHeight="1">
      <c r="A15" s="16">
        <v>9</v>
      </c>
      <c r="B15" s="23" t="s">
        <v>37</v>
      </c>
      <c r="C15" s="14">
        <v>13</v>
      </c>
      <c r="D15" s="23">
        <v>11</v>
      </c>
      <c r="E15" s="24">
        <f t="shared" si="2"/>
        <v>84.61538461538461</v>
      </c>
      <c r="F15" s="14"/>
      <c r="G15" s="53">
        <v>3.3636</v>
      </c>
      <c r="H15" s="23">
        <v>0</v>
      </c>
      <c r="I15" s="23">
        <v>63.64</v>
      </c>
      <c r="J15" s="23">
        <v>36.36</v>
      </c>
      <c r="K15" s="23">
        <v>0</v>
      </c>
      <c r="L15" s="53">
        <f t="shared" si="0"/>
        <v>100</v>
      </c>
      <c r="M15" s="53">
        <f t="shared" si="1"/>
        <v>36.36</v>
      </c>
      <c r="N15" s="56">
        <v>18.18</v>
      </c>
      <c r="O15" s="56">
        <v>81.82</v>
      </c>
      <c r="P15" s="56">
        <v>0</v>
      </c>
      <c r="Q15" s="60" t="s">
        <v>93</v>
      </c>
      <c r="R15" s="18">
        <v>1</v>
      </c>
      <c r="S15" s="18">
        <v>1</v>
      </c>
      <c r="T15" s="18" t="s">
        <v>100</v>
      </c>
      <c r="U15" s="117"/>
      <c r="V15" s="19"/>
      <c r="W15" s="23">
        <v>90.91</v>
      </c>
      <c r="X15" s="23">
        <v>81.82</v>
      </c>
      <c r="Y15" s="23">
        <v>45.45</v>
      </c>
      <c r="Z15" s="23">
        <v>54.55</v>
      </c>
      <c r="AA15" s="23">
        <v>90.91</v>
      </c>
      <c r="AB15" s="23">
        <v>72.73</v>
      </c>
      <c r="AC15" s="23">
        <v>81.82</v>
      </c>
      <c r="AD15" s="23">
        <v>63.64</v>
      </c>
      <c r="AE15" s="23">
        <v>0</v>
      </c>
      <c r="AF15" s="23">
        <v>45.45</v>
      </c>
      <c r="AG15" s="23">
        <v>59.09</v>
      </c>
      <c r="AH15" s="23">
        <v>63.64</v>
      </c>
      <c r="AI15" s="23">
        <v>0</v>
      </c>
    </row>
    <row r="16" spans="1:35" s="1" customFormat="1" ht="20.25" customHeight="1">
      <c r="A16" s="16">
        <v>10</v>
      </c>
      <c r="B16" s="23" t="s">
        <v>38</v>
      </c>
      <c r="C16" s="14">
        <v>17</v>
      </c>
      <c r="D16" s="23">
        <v>14</v>
      </c>
      <c r="E16" s="24">
        <f t="shared" si="2"/>
        <v>82.35294117647058</v>
      </c>
      <c r="F16" s="14"/>
      <c r="G16" s="53">
        <v>3.5715</v>
      </c>
      <c r="H16" s="23">
        <v>0</v>
      </c>
      <c r="I16" s="23">
        <v>57.14</v>
      </c>
      <c r="J16" s="23">
        <v>28.57</v>
      </c>
      <c r="K16" s="23">
        <v>14.29</v>
      </c>
      <c r="L16" s="53">
        <f t="shared" si="0"/>
        <v>100</v>
      </c>
      <c r="M16" s="53">
        <f t="shared" si="1"/>
        <v>42.86</v>
      </c>
      <c r="N16" s="56">
        <v>0</v>
      </c>
      <c r="O16" s="56">
        <v>100</v>
      </c>
      <c r="P16" s="56">
        <v>0</v>
      </c>
      <c r="Q16" s="60" t="s">
        <v>93</v>
      </c>
      <c r="R16" s="18">
        <v>1</v>
      </c>
      <c r="S16" s="18">
        <v>1</v>
      </c>
      <c r="T16" s="18" t="s">
        <v>97</v>
      </c>
      <c r="U16" s="117"/>
      <c r="V16" s="19"/>
      <c r="W16" s="23">
        <v>92.86</v>
      </c>
      <c r="X16" s="23">
        <v>78.57</v>
      </c>
      <c r="Y16" s="23">
        <v>64.29</v>
      </c>
      <c r="Z16" s="23">
        <v>92.86</v>
      </c>
      <c r="AA16" s="23">
        <v>92.86</v>
      </c>
      <c r="AB16" s="23">
        <v>92.86</v>
      </c>
      <c r="AC16" s="23">
        <v>71.43</v>
      </c>
      <c r="AD16" s="23">
        <v>71.43</v>
      </c>
      <c r="AE16" s="23">
        <v>32.14</v>
      </c>
      <c r="AF16" s="23">
        <v>92.86</v>
      </c>
      <c r="AG16" s="23">
        <v>21.43</v>
      </c>
      <c r="AH16" s="23">
        <v>57.14</v>
      </c>
      <c r="AI16" s="23">
        <v>14.29</v>
      </c>
    </row>
    <row r="17" spans="1:35" s="1" customFormat="1" ht="20.25" customHeight="1">
      <c r="A17" s="16">
        <v>11</v>
      </c>
      <c r="B17" s="23" t="s">
        <v>39</v>
      </c>
      <c r="C17" s="14">
        <v>63</v>
      </c>
      <c r="D17" s="23">
        <v>56</v>
      </c>
      <c r="E17" s="24">
        <f t="shared" si="2"/>
        <v>88.88888888888889</v>
      </c>
      <c r="F17" s="14"/>
      <c r="G17" s="53">
        <v>3.4107000000000007</v>
      </c>
      <c r="H17" s="23">
        <v>1.79</v>
      </c>
      <c r="I17" s="23">
        <v>60.71</v>
      </c>
      <c r="J17" s="23">
        <v>32.14</v>
      </c>
      <c r="K17" s="23">
        <v>5.36</v>
      </c>
      <c r="L17" s="53">
        <f t="shared" si="0"/>
        <v>98.21</v>
      </c>
      <c r="M17" s="53">
        <f t="shared" si="1"/>
        <v>37.5</v>
      </c>
      <c r="N17" s="56">
        <v>39.29</v>
      </c>
      <c r="O17" s="56">
        <v>58.93</v>
      </c>
      <c r="P17" s="56">
        <v>1.79</v>
      </c>
      <c r="Q17" s="60" t="s">
        <v>93</v>
      </c>
      <c r="R17" s="18">
        <v>1</v>
      </c>
      <c r="S17" s="18">
        <v>1</v>
      </c>
      <c r="T17" s="18" t="s">
        <v>96</v>
      </c>
      <c r="U17" s="117"/>
      <c r="V17" s="19"/>
      <c r="W17" s="23">
        <v>67.86</v>
      </c>
      <c r="X17" s="23">
        <v>71.43</v>
      </c>
      <c r="Y17" s="23">
        <v>75</v>
      </c>
      <c r="Z17" s="23">
        <v>66.07</v>
      </c>
      <c r="AA17" s="23">
        <v>57.14</v>
      </c>
      <c r="AB17" s="23">
        <v>82.14</v>
      </c>
      <c r="AC17" s="23">
        <v>85.71</v>
      </c>
      <c r="AD17" s="23">
        <v>80.36</v>
      </c>
      <c r="AE17" s="23">
        <v>33.93</v>
      </c>
      <c r="AF17" s="23">
        <v>85.71</v>
      </c>
      <c r="AG17" s="23">
        <v>40.18</v>
      </c>
      <c r="AH17" s="23">
        <v>46.43</v>
      </c>
      <c r="AI17" s="23">
        <v>15.18</v>
      </c>
    </row>
    <row r="18" spans="1:35" s="1" customFormat="1" ht="20.25" customHeight="1">
      <c r="A18" s="16">
        <v>12</v>
      </c>
      <c r="B18" s="23" t="s">
        <v>40</v>
      </c>
      <c r="C18" s="14">
        <v>14</v>
      </c>
      <c r="D18" s="23">
        <v>10</v>
      </c>
      <c r="E18" s="24">
        <f t="shared" si="2"/>
        <v>71.42857142857143</v>
      </c>
      <c r="F18" s="14"/>
      <c r="G18" s="53">
        <v>3.9</v>
      </c>
      <c r="H18" s="23">
        <v>0</v>
      </c>
      <c r="I18" s="23">
        <v>40</v>
      </c>
      <c r="J18" s="23">
        <v>30</v>
      </c>
      <c r="K18" s="23">
        <v>30</v>
      </c>
      <c r="L18" s="53">
        <f t="shared" si="0"/>
        <v>100</v>
      </c>
      <c r="M18" s="53">
        <f t="shared" si="1"/>
        <v>60</v>
      </c>
      <c r="N18" s="56">
        <v>0</v>
      </c>
      <c r="O18" s="56">
        <v>100</v>
      </c>
      <c r="P18" s="56">
        <v>0</v>
      </c>
      <c r="Q18" s="60" t="s">
        <v>95</v>
      </c>
      <c r="R18" s="18">
        <v>1</v>
      </c>
      <c r="S18" s="18">
        <v>1</v>
      </c>
      <c r="T18" s="18">
        <v>3.13</v>
      </c>
      <c r="U18" s="117"/>
      <c r="V18" s="19"/>
      <c r="W18" s="23">
        <v>90</v>
      </c>
      <c r="X18" s="23">
        <v>80</v>
      </c>
      <c r="Y18" s="23">
        <v>30</v>
      </c>
      <c r="Z18" s="23">
        <v>100</v>
      </c>
      <c r="AA18" s="23">
        <v>100</v>
      </c>
      <c r="AB18" s="23">
        <v>100</v>
      </c>
      <c r="AC18" s="23">
        <v>70</v>
      </c>
      <c r="AD18" s="23">
        <v>100</v>
      </c>
      <c r="AE18" s="23">
        <v>50</v>
      </c>
      <c r="AF18" s="23">
        <v>70</v>
      </c>
      <c r="AG18" s="23">
        <v>55</v>
      </c>
      <c r="AH18" s="23">
        <v>100</v>
      </c>
      <c r="AI18" s="23">
        <v>20</v>
      </c>
    </row>
    <row r="19" spans="1:35" s="1" customFormat="1" ht="20.25" customHeight="1">
      <c r="A19" s="16">
        <v>13</v>
      </c>
      <c r="B19" s="23" t="s">
        <v>41</v>
      </c>
      <c r="C19" s="14">
        <v>65</v>
      </c>
      <c r="D19" s="23">
        <v>55</v>
      </c>
      <c r="E19" s="24">
        <f t="shared" si="2"/>
        <v>84.61538461538461</v>
      </c>
      <c r="F19" s="14"/>
      <c r="G19" s="53">
        <v>3.3275999999999994</v>
      </c>
      <c r="H19" s="23">
        <v>3.64</v>
      </c>
      <c r="I19" s="23">
        <v>63.64</v>
      </c>
      <c r="J19" s="23">
        <v>29.09</v>
      </c>
      <c r="K19" s="23">
        <v>3.64</v>
      </c>
      <c r="L19" s="53">
        <f t="shared" si="0"/>
        <v>96.36</v>
      </c>
      <c r="M19" s="53">
        <f t="shared" si="1"/>
        <v>32.73</v>
      </c>
      <c r="N19" s="56">
        <v>9.09</v>
      </c>
      <c r="O19" s="56">
        <v>90.91</v>
      </c>
      <c r="P19" s="56">
        <v>0</v>
      </c>
      <c r="Q19" s="60" t="s">
        <v>93</v>
      </c>
      <c r="R19" s="18">
        <v>1</v>
      </c>
      <c r="S19" s="18">
        <v>1</v>
      </c>
      <c r="T19" s="18" t="s">
        <v>101</v>
      </c>
      <c r="U19" s="117"/>
      <c r="V19" s="19"/>
      <c r="W19" s="23">
        <v>94.55</v>
      </c>
      <c r="X19" s="23">
        <v>89.09</v>
      </c>
      <c r="Y19" s="23">
        <v>87.27</v>
      </c>
      <c r="Z19" s="23">
        <v>87.27</v>
      </c>
      <c r="AA19" s="23">
        <v>85.45</v>
      </c>
      <c r="AB19" s="23">
        <v>78.18</v>
      </c>
      <c r="AC19" s="23">
        <v>65.45</v>
      </c>
      <c r="AD19" s="23">
        <v>60</v>
      </c>
      <c r="AE19" s="23">
        <v>33.64</v>
      </c>
      <c r="AF19" s="23">
        <v>43.64</v>
      </c>
      <c r="AG19" s="23">
        <v>26.36</v>
      </c>
      <c r="AH19" s="23">
        <v>34.55</v>
      </c>
      <c r="AI19" s="23">
        <v>4.55</v>
      </c>
    </row>
    <row r="20" spans="1:35" s="1" customFormat="1" ht="20.25" customHeight="1">
      <c r="A20" s="16">
        <v>14</v>
      </c>
      <c r="B20" s="23" t="s">
        <v>42</v>
      </c>
      <c r="C20" s="16">
        <v>90</v>
      </c>
      <c r="D20" s="23">
        <v>79</v>
      </c>
      <c r="E20" s="24">
        <f t="shared" si="2"/>
        <v>87.77777777777777</v>
      </c>
      <c r="F20" s="16"/>
      <c r="G20" s="54">
        <v>3.7725000000000004</v>
      </c>
      <c r="H20" s="23">
        <v>1.27</v>
      </c>
      <c r="I20" s="23">
        <v>36.71</v>
      </c>
      <c r="J20" s="23">
        <v>45.57</v>
      </c>
      <c r="K20" s="23">
        <v>16.46</v>
      </c>
      <c r="L20" s="53">
        <f t="shared" si="0"/>
        <v>98.73</v>
      </c>
      <c r="M20" s="53">
        <f t="shared" si="1"/>
        <v>62.03</v>
      </c>
      <c r="N20" s="57">
        <v>2.53</v>
      </c>
      <c r="O20" s="57">
        <v>86.08</v>
      </c>
      <c r="P20" s="57">
        <v>11.39</v>
      </c>
      <c r="Q20" s="60" t="s">
        <v>93</v>
      </c>
      <c r="R20" s="18">
        <v>1</v>
      </c>
      <c r="S20" s="18">
        <v>1</v>
      </c>
      <c r="T20" s="16">
        <v>11.13</v>
      </c>
      <c r="U20" s="117"/>
      <c r="V20" s="19"/>
      <c r="W20" s="23">
        <v>96.2</v>
      </c>
      <c r="X20" s="23">
        <v>96.2</v>
      </c>
      <c r="Y20" s="23">
        <v>97.47</v>
      </c>
      <c r="Z20" s="23">
        <v>91.14</v>
      </c>
      <c r="AA20" s="23">
        <v>98.73</v>
      </c>
      <c r="AB20" s="23">
        <v>84.81</v>
      </c>
      <c r="AC20" s="23">
        <v>67.09</v>
      </c>
      <c r="AD20" s="23">
        <v>75.95</v>
      </c>
      <c r="AE20" s="23">
        <v>55.06</v>
      </c>
      <c r="AF20" s="23">
        <v>55.7</v>
      </c>
      <c r="AG20" s="23">
        <v>48.1</v>
      </c>
      <c r="AH20" s="23">
        <v>59.49</v>
      </c>
      <c r="AI20" s="23">
        <v>7.59</v>
      </c>
    </row>
    <row r="21" spans="1:35" s="1" customFormat="1" ht="31.5" customHeight="1">
      <c r="A21" s="16">
        <v>15</v>
      </c>
      <c r="B21" s="23" t="s">
        <v>43</v>
      </c>
      <c r="C21" s="16">
        <v>69</v>
      </c>
      <c r="D21" s="23">
        <v>65</v>
      </c>
      <c r="E21" s="24">
        <f t="shared" si="2"/>
        <v>94.20289855072464</v>
      </c>
      <c r="F21" s="16"/>
      <c r="G21" s="54">
        <v>3.9692</v>
      </c>
      <c r="H21" s="23">
        <v>0</v>
      </c>
      <c r="I21" s="23">
        <v>21.54</v>
      </c>
      <c r="J21" s="23">
        <v>60</v>
      </c>
      <c r="K21" s="23">
        <v>18.46</v>
      </c>
      <c r="L21" s="53">
        <f t="shared" si="0"/>
        <v>100</v>
      </c>
      <c r="M21" s="53">
        <f t="shared" si="1"/>
        <v>78.46000000000001</v>
      </c>
      <c r="N21" s="57">
        <v>0</v>
      </c>
      <c r="O21" s="57">
        <v>100</v>
      </c>
      <c r="P21" s="57">
        <v>0</v>
      </c>
      <c r="Q21" s="60" t="s">
        <v>93</v>
      </c>
      <c r="R21" s="18">
        <v>1</v>
      </c>
      <c r="S21" s="18">
        <v>1</v>
      </c>
      <c r="T21" s="26" t="s">
        <v>102</v>
      </c>
      <c r="U21" s="117"/>
      <c r="V21" s="19"/>
      <c r="W21" s="23">
        <v>93.85</v>
      </c>
      <c r="X21" s="23">
        <v>81.54</v>
      </c>
      <c r="Y21" s="23">
        <v>47.69</v>
      </c>
      <c r="Z21" s="23">
        <v>87.69</v>
      </c>
      <c r="AA21" s="23">
        <v>92.31</v>
      </c>
      <c r="AB21" s="23">
        <v>86.15</v>
      </c>
      <c r="AC21" s="23">
        <v>75.38</v>
      </c>
      <c r="AD21" s="23">
        <v>92.31</v>
      </c>
      <c r="AE21" s="23">
        <v>48.46</v>
      </c>
      <c r="AF21" s="23">
        <v>92.31</v>
      </c>
      <c r="AG21" s="23">
        <v>69.23</v>
      </c>
      <c r="AH21" s="23">
        <v>53.85</v>
      </c>
      <c r="AI21" s="23">
        <v>39.23</v>
      </c>
    </row>
    <row r="22" spans="1:35" s="1" customFormat="1" ht="33.75" customHeight="1">
      <c r="A22" s="16">
        <v>16</v>
      </c>
      <c r="B22" s="23" t="s">
        <v>31</v>
      </c>
      <c r="C22" s="16">
        <v>67</v>
      </c>
      <c r="D22" s="23">
        <v>57</v>
      </c>
      <c r="E22" s="24">
        <f t="shared" si="2"/>
        <v>85.07462686567165</v>
      </c>
      <c r="F22" s="16"/>
      <c r="G22" s="54">
        <v>4.0351</v>
      </c>
      <c r="H22" s="23">
        <v>0</v>
      </c>
      <c r="I22" s="23">
        <v>19.3</v>
      </c>
      <c r="J22" s="23">
        <v>57.89</v>
      </c>
      <c r="K22" s="23">
        <v>22.81</v>
      </c>
      <c r="L22" s="53">
        <f t="shared" si="0"/>
        <v>100</v>
      </c>
      <c r="M22" s="53">
        <f t="shared" si="1"/>
        <v>80.7</v>
      </c>
      <c r="N22" s="57">
        <v>7.02</v>
      </c>
      <c r="O22" s="57">
        <v>87.72</v>
      </c>
      <c r="P22" s="57">
        <v>5.26</v>
      </c>
      <c r="Q22" s="60" t="s">
        <v>94</v>
      </c>
      <c r="R22" s="18">
        <v>1</v>
      </c>
      <c r="S22" s="18">
        <v>1</v>
      </c>
      <c r="T22" s="16">
        <v>7.13</v>
      </c>
      <c r="U22" s="117"/>
      <c r="V22" s="19"/>
      <c r="W22" s="23">
        <v>91.23</v>
      </c>
      <c r="X22" s="23">
        <v>98.25</v>
      </c>
      <c r="Y22" s="23">
        <v>85.96</v>
      </c>
      <c r="Z22" s="23">
        <v>92.98</v>
      </c>
      <c r="AA22" s="23">
        <v>85.96</v>
      </c>
      <c r="AB22" s="23">
        <v>94.74</v>
      </c>
      <c r="AC22" s="23">
        <v>45.61</v>
      </c>
      <c r="AD22" s="23">
        <v>94.74</v>
      </c>
      <c r="AE22" s="23">
        <v>66.67</v>
      </c>
      <c r="AF22" s="23">
        <v>77.19</v>
      </c>
      <c r="AG22" s="23">
        <v>64.91</v>
      </c>
      <c r="AH22" s="23">
        <v>61.4</v>
      </c>
      <c r="AI22" s="23">
        <v>3.51</v>
      </c>
    </row>
    <row r="23" spans="1:35" s="1" customFormat="1" ht="20.25" customHeight="1">
      <c r="A23" s="16">
        <v>17</v>
      </c>
      <c r="B23" s="23" t="s">
        <v>44</v>
      </c>
      <c r="C23" s="16">
        <v>90</v>
      </c>
      <c r="D23" s="23">
        <v>71</v>
      </c>
      <c r="E23" s="24">
        <f t="shared" si="2"/>
        <v>78.88888888888889</v>
      </c>
      <c r="F23" s="16"/>
      <c r="G23" s="54">
        <v>3.7469</v>
      </c>
      <c r="H23" s="23">
        <v>0</v>
      </c>
      <c r="I23" s="23">
        <v>38.03</v>
      </c>
      <c r="J23" s="23">
        <v>49.3</v>
      </c>
      <c r="K23" s="23">
        <v>12.68</v>
      </c>
      <c r="L23" s="53">
        <f t="shared" si="0"/>
        <v>100</v>
      </c>
      <c r="M23" s="53">
        <f t="shared" si="1"/>
        <v>61.98</v>
      </c>
      <c r="N23" s="57">
        <v>7.04</v>
      </c>
      <c r="O23" s="57">
        <v>88.73</v>
      </c>
      <c r="P23" s="57">
        <v>4.23</v>
      </c>
      <c r="Q23" s="60" t="s">
        <v>93</v>
      </c>
      <c r="R23" s="18">
        <v>1</v>
      </c>
      <c r="S23" s="18">
        <v>1</v>
      </c>
      <c r="T23" s="26" t="s">
        <v>103</v>
      </c>
      <c r="U23" s="117"/>
      <c r="V23" s="19"/>
      <c r="W23" s="23">
        <v>73.24</v>
      </c>
      <c r="X23" s="23">
        <v>76.06</v>
      </c>
      <c r="Y23" s="23">
        <v>60.56</v>
      </c>
      <c r="Z23" s="23">
        <v>60.56</v>
      </c>
      <c r="AA23" s="23">
        <v>90.14</v>
      </c>
      <c r="AB23" s="23">
        <v>87.32</v>
      </c>
      <c r="AC23" s="23">
        <v>42.25</v>
      </c>
      <c r="AD23" s="23">
        <v>91.55</v>
      </c>
      <c r="AE23" s="23">
        <v>54.23</v>
      </c>
      <c r="AF23" s="23">
        <v>78.87</v>
      </c>
      <c r="AG23" s="23">
        <v>36.62</v>
      </c>
      <c r="AH23" s="23">
        <v>80.28</v>
      </c>
      <c r="AI23" s="23">
        <v>33.8</v>
      </c>
    </row>
    <row r="24" spans="1:35" s="1" customFormat="1" ht="20.25" customHeight="1">
      <c r="A24" s="16">
        <v>18</v>
      </c>
      <c r="B24" s="23" t="s">
        <v>45</v>
      </c>
      <c r="C24" s="16">
        <v>10</v>
      </c>
      <c r="D24" s="23">
        <v>8</v>
      </c>
      <c r="E24" s="24">
        <f t="shared" si="2"/>
        <v>80</v>
      </c>
      <c r="F24" s="16"/>
      <c r="G24" s="54">
        <v>3.625</v>
      </c>
      <c r="H24" s="23">
        <v>0</v>
      </c>
      <c r="I24" s="23">
        <v>37.5</v>
      </c>
      <c r="J24" s="23">
        <v>62.5</v>
      </c>
      <c r="K24" s="23">
        <v>0</v>
      </c>
      <c r="L24" s="53">
        <f t="shared" si="0"/>
        <v>100</v>
      </c>
      <c r="M24" s="53">
        <f t="shared" si="1"/>
        <v>62.5</v>
      </c>
      <c r="N24" s="57">
        <v>12.5</v>
      </c>
      <c r="O24" s="57">
        <v>87.5</v>
      </c>
      <c r="P24" s="57">
        <v>0</v>
      </c>
      <c r="Q24" s="60" t="s">
        <v>93</v>
      </c>
      <c r="R24" s="18">
        <v>1</v>
      </c>
      <c r="S24" s="18">
        <v>1</v>
      </c>
      <c r="T24" s="26" t="s">
        <v>104</v>
      </c>
      <c r="U24" s="117"/>
      <c r="V24" s="19"/>
      <c r="W24" s="23">
        <v>62.5</v>
      </c>
      <c r="X24" s="23">
        <v>75</v>
      </c>
      <c r="Y24" s="23">
        <v>87.5</v>
      </c>
      <c r="Z24" s="23">
        <v>37.5</v>
      </c>
      <c r="AA24" s="23">
        <v>100</v>
      </c>
      <c r="AB24" s="23">
        <v>87.5</v>
      </c>
      <c r="AC24" s="23">
        <v>50</v>
      </c>
      <c r="AD24" s="23">
        <v>100</v>
      </c>
      <c r="AE24" s="23">
        <v>62.5</v>
      </c>
      <c r="AF24" s="23">
        <v>12.5</v>
      </c>
      <c r="AG24" s="23">
        <v>87.5</v>
      </c>
      <c r="AH24" s="23">
        <v>25</v>
      </c>
      <c r="AI24" s="23">
        <v>12.5</v>
      </c>
    </row>
    <row r="25" spans="1:35" s="1" customFormat="1" ht="20.25" customHeight="1">
      <c r="A25" s="16">
        <v>19</v>
      </c>
      <c r="B25" s="23" t="s">
        <v>46</v>
      </c>
      <c r="C25" s="16">
        <v>7</v>
      </c>
      <c r="D25" s="23">
        <v>6</v>
      </c>
      <c r="E25" s="24">
        <f t="shared" si="2"/>
        <v>85.71428571428571</v>
      </c>
      <c r="F25" s="16"/>
      <c r="G25" s="54">
        <v>3.9995999999999996</v>
      </c>
      <c r="H25" s="23">
        <v>0</v>
      </c>
      <c r="I25" s="23">
        <v>33.33</v>
      </c>
      <c r="J25" s="23">
        <v>33.33</v>
      </c>
      <c r="K25" s="23">
        <v>33.33</v>
      </c>
      <c r="L25" s="53">
        <f t="shared" si="0"/>
        <v>100</v>
      </c>
      <c r="M25" s="53">
        <f t="shared" si="1"/>
        <v>66.66</v>
      </c>
      <c r="N25" s="57">
        <v>0</v>
      </c>
      <c r="O25" s="57">
        <v>100</v>
      </c>
      <c r="P25" s="57">
        <v>0</v>
      </c>
      <c r="Q25" s="60" t="s">
        <v>93</v>
      </c>
      <c r="R25" s="18">
        <v>1</v>
      </c>
      <c r="S25" s="18">
        <v>1</v>
      </c>
      <c r="T25" s="18" t="s">
        <v>97</v>
      </c>
      <c r="U25" s="117"/>
      <c r="V25" s="19"/>
      <c r="W25" s="23">
        <v>100</v>
      </c>
      <c r="X25" s="23">
        <v>100</v>
      </c>
      <c r="Y25" s="23">
        <v>66.67</v>
      </c>
      <c r="Z25" s="23">
        <v>83.33</v>
      </c>
      <c r="AA25" s="23">
        <v>66.67</v>
      </c>
      <c r="AB25" s="23">
        <v>100</v>
      </c>
      <c r="AC25" s="23">
        <v>100</v>
      </c>
      <c r="AD25" s="23">
        <v>83.33</v>
      </c>
      <c r="AE25" s="23">
        <v>33.33</v>
      </c>
      <c r="AF25" s="23">
        <v>100</v>
      </c>
      <c r="AG25" s="23">
        <v>33.33</v>
      </c>
      <c r="AH25" s="23">
        <v>83.33</v>
      </c>
      <c r="AI25" s="23">
        <v>33.33</v>
      </c>
    </row>
    <row r="26" spans="1:35" s="1" customFormat="1" ht="20.25" customHeight="1">
      <c r="A26" s="16">
        <v>20</v>
      </c>
      <c r="B26" s="23" t="s">
        <v>47</v>
      </c>
      <c r="C26" s="16">
        <v>12</v>
      </c>
      <c r="D26" s="23">
        <v>12</v>
      </c>
      <c r="E26" s="24">
        <f t="shared" si="2"/>
        <v>100</v>
      </c>
      <c r="F26" s="16"/>
      <c r="G26" s="54">
        <v>3.5832999999999995</v>
      </c>
      <c r="H26" s="23">
        <v>0</v>
      </c>
      <c r="I26" s="23">
        <v>50</v>
      </c>
      <c r="J26" s="23">
        <v>41.67</v>
      </c>
      <c r="K26" s="23">
        <v>8.33</v>
      </c>
      <c r="L26" s="53">
        <f t="shared" si="0"/>
        <v>100</v>
      </c>
      <c r="M26" s="53">
        <f t="shared" si="1"/>
        <v>50</v>
      </c>
      <c r="N26" s="57">
        <v>0</v>
      </c>
      <c r="O26" s="57">
        <v>100</v>
      </c>
      <c r="P26" s="57">
        <v>0</v>
      </c>
      <c r="Q26" s="60" t="s">
        <v>93</v>
      </c>
      <c r="R26" s="18">
        <v>1</v>
      </c>
      <c r="S26" s="18">
        <v>1</v>
      </c>
      <c r="T26" s="26" t="s">
        <v>105</v>
      </c>
      <c r="U26" s="117"/>
      <c r="V26" s="19"/>
      <c r="W26" s="23">
        <v>100</v>
      </c>
      <c r="X26" s="23">
        <v>91.67</v>
      </c>
      <c r="Y26" s="23">
        <v>25</v>
      </c>
      <c r="Z26" s="23">
        <v>91.67</v>
      </c>
      <c r="AA26" s="23">
        <v>100</v>
      </c>
      <c r="AB26" s="23">
        <v>100</v>
      </c>
      <c r="AC26" s="23">
        <v>33.33</v>
      </c>
      <c r="AD26" s="23">
        <v>100</v>
      </c>
      <c r="AE26" s="23">
        <v>41.67</v>
      </c>
      <c r="AF26" s="23">
        <v>75</v>
      </c>
      <c r="AG26" s="23">
        <v>50</v>
      </c>
      <c r="AH26" s="23">
        <v>83.33</v>
      </c>
      <c r="AI26" s="23">
        <v>8.33</v>
      </c>
    </row>
    <row r="27" spans="1:35" s="1" customFormat="1" ht="20.25" customHeight="1">
      <c r="A27" s="16">
        <v>21</v>
      </c>
      <c r="B27" s="23" t="s">
        <v>48</v>
      </c>
      <c r="C27" s="16">
        <v>7</v>
      </c>
      <c r="D27" s="23">
        <v>7</v>
      </c>
      <c r="E27" s="24">
        <f t="shared" si="2"/>
        <v>100</v>
      </c>
      <c r="F27" s="16"/>
      <c r="G27" s="54">
        <v>3.4286</v>
      </c>
      <c r="H27" s="23">
        <v>0</v>
      </c>
      <c r="I27" s="23">
        <v>57.14</v>
      </c>
      <c r="J27" s="23">
        <v>42.86</v>
      </c>
      <c r="K27" s="23">
        <v>0</v>
      </c>
      <c r="L27" s="53">
        <f t="shared" si="0"/>
        <v>100</v>
      </c>
      <c r="M27" s="53">
        <f t="shared" si="1"/>
        <v>42.86</v>
      </c>
      <c r="N27" s="57">
        <v>0</v>
      </c>
      <c r="O27" s="57">
        <v>100</v>
      </c>
      <c r="P27" s="57">
        <v>0</v>
      </c>
      <c r="Q27" s="60" t="s">
        <v>94</v>
      </c>
      <c r="R27" s="18">
        <v>1</v>
      </c>
      <c r="S27" s="18">
        <v>1</v>
      </c>
      <c r="T27" s="26" t="s">
        <v>96</v>
      </c>
      <c r="U27" s="117"/>
      <c r="V27" s="19"/>
      <c r="W27" s="23">
        <v>85.71</v>
      </c>
      <c r="X27" s="23">
        <v>100</v>
      </c>
      <c r="Y27" s="23">
        <v>85.71</v>
      </c>
      <c r="Z27" s="23">
        <v>100</v>
      </c>
      <c r="AA27" s="23">
        <v>85.71</v>
      </c>
      <c r="AB27" s="23">
        <v>100</v>
      </c>
      <c r="AC27" s="23">
        <v>57.14</v>
      </c>
      <c r="AD27" s="23">
        <v>71.43</v>
      </c>
      <c r="AE27" s="23">
        <v>42.86</v>
      </c>
      <c r="AF27" s="23">
        <v>100</v>
      </c>
      <c r="AG27" s="23">
        <v>0</v>
      </c>
      <c r="AH27" s="23">
        <v>14.29</v>
      </c>
      <c r="AI27" s="23">
        <v>14.29</v>
      </c>
    </row>
    <row r="28" spans="1:35" s="1" customFormat="1" ht="20.25" customHeight="1">
      <c r="A28" s="16">
        <v>22</v>
      </c>
      <c r="B28" s="23" t="s">
        <v>88</v>
      </c>
      <c r="C28" s="16">
        <v>7</v>
      </c>
      <c r="D28" s="23">
        <v>2</v>
      </c>
      <c r="E28" s="24">
        <f t="shared" si="2"/>
        <v>28.57142857142857</v>
      </c>
      <c r="F28" s="16"/>
      <c r="G28" s="54">
        <v>3.5</v>
      </c>
      <c r="H28" s="23">
        <v>0</v>
      </c>
      <c r="I28" s="23">
        <v>50</v>
      </c>
      <c r="J28" s="23">
        <v>50</v>
      </c>
      <c r="K28" s="23">
        <v>0</v>
      </c>
      <c r="L28" s="53">
        <f t="shared" si="0"/>
        <v>100</v>
      </c>
      <c r="M28" s="53">
        <f t="shared" si="1"/>
        <v>50</v>
      </c>
      <c r="N28" s="57">
        <v>0</v>
      </c>
      <c r="O28" s="57">
        <v>50</v>
      </c>
      <c r="P28" s="57">
        <v>50</v>
      </c>
      <c r="Q28" s="60" t="s">
        <v>93</v>
      </c>
      <c r="R28" s="18">
        <v>1</v>
      </c>
      <c r="S28" s="18">
        <v>1</v>
      </c>
      <c r="T28" s="16">
        <v>12.13</v>
      </c>
      <c r="U28" s="117"/>
      <c r="V28" s="19"/>
      <c r="W28" s="23">
        <v>100</v>
      </c>
      <c r="X28" s="23">
        <v>100</v>
      </c>
      <c r="Y28" s="23">
        <v>100</v>
      </c>
      <c r="Z28" s="23">
        <v>100</v>
      </c>
      <c r="AA28" s="23">
        <v>100</v>
      </c>
      <c r="AB28" s="23">
        <v>100</v>
      </c>
      <c r="AC28" s="23">
        <v>50</v>
      </c>
      <c r="AD28" s="23">
        <v>100</v>
      </c>
      <c r="AE28" s="23">
        <v>50</v>
      </c>
      <c r="AF28" s="23">
        <v>50</v>
      </c>
      <c r="AG28" s="23">
        <v>50</v>
      </c>
      <c r="AH28" s="23">
        <v>0</v>
      </c>
      <c r="AI28" s="23">
        <v>0</v>
      </c>
    </row>
    <row r="29" spans="1:35" s="1" customFormat="1" ht="20.25" customHeight="1">
      <c r="A29" s="16">
        <v>23</v>
      </c>
      <c r="B29" s="23" t="s">
        <v>50</v>
      </c>
      <c r="C29" s="16">
        <v>12</v>
      </c>
      <c r="D29" s="23">
        <v>8</v>
      </c>
      <c r="E29" s="24">
        <f t="shared" si="2"/>
        <v>66.66666666666666</v>
      </c>
      <c r="F29" s="16"/>
      <c r="G29" s="54">
        <v>3.625</v>
      </c>
      <c r="H29" s="23">
        <v>0</v>
      </c>
      <c r="I29" s="23">
        <v>37.5</v>
      </c>
      <c r="J29" s="23">
        <v>62.5</v>
      </c>
      <c r="K29" s="23">
        <v>0</v>
      </c>
      <c r="L29" s="53">
        <f t="shared" si="0"/>
        <v>100</v>
      </c>
      <c r="M29" s="53">
        <f t="shared" si="1"/>
        <v>62.5</v>
      </c>
      <c r="N29" s="57">
        <v>0</v>
      </c>
      <c r="O29" s="57">
        <v>100</v>
      </c>
      <c r="P29" s="57">
        <v>0</v>
      </c>
      <c r="Q29" s="60" t="s">
        <v>93</v>
      </c>
      <c r="R29" s="18">
        <v>1</v>
      </c>
      <c r="S29" s="18">
        <v>1</v>
      </c>
      <c r="T29" s="26" t="s">
        <v>97</v>
      </c>
      <c r="U29" s="117"/>
      <c r="V29" s="19"/>
      <c r="W29" s="23">
        <v>87.5</v>
      </c>
      <c r="X29" s="23">
        <v>75</v>
      </c>
      <c r="Y29" s="23">
        <v>100</v>
      </c>
      <c r="Z29" s="23">
        <v>62.5</v>
      </c>
      <c r="AA29" s="23">
        <v>100</v>
      </c>
      <c r="AB29" s="23">
        <v>87.5</v>
      </c>
      <c r="AC29" s="23">
        <v>100</v>
      </c>
      <c r="AD29" s="23">
        <v>87.5</v>
      </c>
      <c r="AE29" s="23">
        <v>0</v>
      </c>
      <c r="AF29" s="23">
        <v>87.5</v>
      </c>
      <c r="AG29" s="23">
        <v>0</v>
      </c>
      <c r="AH29" s="23">
        <v>75</v>
      </c>
      <c r="AI29" s="23">
        <v>0</v>
      </c>
    </row>
    <row r="30" spans="1:35" s="1" customFormat="1" ht="20.25" customHeight="1">
      <c r="A30" s="16">
        <v>24</v>
      </c>
      <c r="B30" s="23" t="s">
        <v>51</v>
      </c>
      <c r="C30" s="16">
        <v>5</v>
      </c>
      <c r="D30" s="23">
        <v>2</v>
      </c>
      <c r="E30" s="24">
        <f t="shared" si="2"/>
        <v>40</v>
      </c>
      <c r="F30" s="16"/>
      <c r="G30" s="54">
        <v>3.5</v>
      </c>
      <c r="H30" s="23">
        <v>0</v>
      </c>
      <c r="I30" s="23">
        <v>50</v>
      </c>
      <c r="J30" s="23">
        <v>50</v>
      </c>
      <c r="K30" s="23">
        <v>0</v>
      </c>
      <c r="L30" s="53">
        <f t="shared" si="0"/>
        <v>100</v>
      </c>
      <c r="M30" s="53">
        <f t="shared" si="1"/>
        <v>50</v>
      </c>
      <c r="N30" s="57">
        <v>0</v>
      </c>
      <c r="O30" s="57">
        <v>100</v>
      </c>
      <c r="P30" s="57">
        <v>0</v>
      </c>
      <c r="Q30" s="60" t="s">
        <v>95</v>
      </c>
      <c r="R30" s="18">
        <v>1</v>
      </c>
      <c r="S30" s="18">
        <v>1</v>
      </c>
      <c r="T30" s="26" t="s">
        <v>105</v>
      </c>
      <c r="U30" s="117"/>
      <c r="V30" s="19"/>
      <c r="W30" s="23">
        <v>100</v>
      </c>
      <c r="X30" s="23">
        <v>100</v>
      </c>
      <c r="Y30" s="23">
        <v>0</v>
      </c>
      <c r="Z30" s="23">
        <v>100</v>
      </c>
      <c r="AA30" s="23">
        <v>100</v>
      </c>
      <c r="AB30" s="23">
        <v>100</v>
      </c>
      <c r="AC30" s="23">
        <v>0</v>
      </c>
      <c r="AD30" s="23">
        <v>100</v>
      </c>
      <c r="AE30" s="23">
        <v>0</v>
      </c>
      <c r="AF30" s="23">
        <v>100</v>
      </c>
      <c r="AG30" s="23">
        <v>50</v>
      </c>
      <c r="AH30" s="23">
        <v>50</v>
      </c>
      <c r="AI30" s="23">
        <v>0</v>
      </c>
    </row>
    <row r="31" spans="1:35" s="1" customFormat="1" ht="20.25" customHeight="1">
      <c r="A31" s="16">
        <v>25</v>
      </c>
      <c r="B31" s="23" t="s">
        <v>52</v>
      </c>
      <c r="C31" s="16">
        <v>9</v>
      </c>
      <c r="D31" s="23">
        <v>5</v>
      </c>
      <c r="E31" s="24">
        <f t="shared" si="2"/>
        <v>55.55555555555556</v>
      </c>
      <c r="F31" s="16"/>
      <c r="G31" s="54">
        <v>3.2</v>
      </c>
      <c r="H31" s="23">
        <v>0</v>
      </c>
      <c r="I31" s="23">
        <v>80</v>
      </c>
      <c r="J31" s="23">
        <v>20</v>
      </c>
      <c r="K31" s="23">
        <v>0</v>
      </c>
      <c r="L31" s="53">
        <f t="shared" si="0"/>
        <v>100</v>
      </c>
      <c r="M31" s="53">
        <f t="shared" si="1"/>
        <v>20</v>
      </c>
      <c r="N31" s="57">
        <v>40</v>
      </c>
      <c r="O31" s="57">
        <v>60</v>
      </c>
      <c r="P31" s="57">
        <v>0</v>
      </c>
      <c r="Q31" s="60" t="s">
        <v>94</v>
      </c>
      <c r="R31" s="18">
        <v>1</v>
      </c>
      <c r="S31" s="18">
        <v>1</v>
      </c>
      <c r="T31" s="26" t="s">
        <v>106</v>
      </c>
      <c r="U31" s="117"/>
      <c r="V31" s="19"/>
      <c r="W31" s="23">
        <v>100</v>
      </c>
      <c r="X31" s="23">
        <v>100</v>
      </c>
      <c r="Y31" s="23">
        <v>0</v>
      </c>
      <c r="Z31" s="23">
        <v>80</v>
      </c>
      <c r="AA31" s="23">
        <v>100</v>
      </c>
      <c r="AB31" s="23">
        <v>100</v>
      </c>
      <c r="AC31" s="23">
        <v>60</v>
      </c>
      <c r="AD31" s="23">
        <v>60</v>
      </c>
      <c r="AE31" s="23">
        <v>20</v>
      </c>
      <c r="AF31" s="23">
        <v>100</v>
      </c>
      <c r="AG31" s="23">
        <v>0</v>
      </c>
      <c r="AH31" s="23">
        <v>0</v>
      </c>
      <c r="AI31" s="23">
        <v>0</v>
      </c>
    </row>
    <row r="32" spans="1:35" s="1" customFormat="1" ht="20.25" customHeight="1">
      <c r="A32" s="16">
        <v>26</v>
      </c>
      <c r="B32" s="23" t="s">
        <v>53</v>
      </c>
      <c r="C32" s="16">
        <v>8</v>
      </c>
      <c r="D32" s="23">
        <v>4</v>
      </c>
      <c r="E32" s="24">
        <f t="shared" si="2"/>
        <v>50</v>
      </c>
      <c r="F32" s="16"/>
      <c r="G32" s="54">
        <v>3</v>
      </c>
      <c r="H32" s="23">
        <v>25</v>
      </c>
      <c r="I32" s="23">
        <v>50</v>
      </c>
      <c r="J32" s="23">
        <v>25</v>
      </c>
      <c r="K32" s="23">
        <v>0</v>
      </c>
      <c r="L32" s="53">
        <f t="shared" si="0"/>
        <v>75</v>
      </c>
      <c r="M32" s="53">
        <f t="shared" si="1"/>
        <v>25</v>
      </c>
      <c r="N32" s="57">
        <v>75</v>
      </c>
      <c r="O32" s="57">
        <v>25</v>
      </c>
      <c r="P32" s="57">
        <v>0</v>
      </c>
      <c r="Q32" s="60" t="s">
        <v>94</v>
      </c>
      <c r="R32" s="18">
        <v>1</v>
      </c>
      <c r="S32" s="18">
        <v>1</v>
      </c>
      <c r="T32" s="26" t="s">
        <v>107</v>
      </c>
      <c r="U32" s="117"/>
      <c r="V32" s="19"/>
      <c r="W32" s="23">
        <v>75</v>
      </c>
      <c r="X32" s="23">
        <v>75</v>
      </c>
      <c r="Y32" s="23">
        <v>75</v>
      </c>
      <c r="Z32" s="23">
        <v>50</v>
      </c>
      <c r="AA32" s="23">
        <v>50</v>
      </c>
      <c r="AB32" s="23">
        <v>100</v>
      </c>
      <c r="AC32" s="23">
        <v>0</v>
      </c>
      <c r="AD32" s="23">
        <v>75</v>
      </c>
      <c r="AE32" s="23">
        <v>25</v>
      </c>
      <c r="AF32" s="23">
        <v>100</v>
      </c>
      <c r="AG32" s="23">
        <v>0</v>
      </c>
      <c r="AH32" s="23">
        <v>75</v>
      </c>
      <c r="AI32" s="23">
        <v>0</v>
      </c>
    </row>
    <row r="33" spans="1:35" s="1" customFormat="1" ht="20.25" customHeight="1">
      <c r="A33" s="16">
        <v>27</v>
      </c>
      <c r="B33" s="23" t="s">
        <v>54</v>
      </c>
      <c r="C33" s="16">
        <v>14</v>
      </c>
      <c r="D33" s="23">
        <v>12</v>
      </c>
      <c r="E33" s="24">
        <f t="shared" si="2"/>
        <v>85.71428571428571</v>
      </c>
      <c r="F33" s="16"/>
      <c r="G33" s="54">
        <v>3.5833</v>
      </c>
      <c r="H33" s="23">
        <v>0</v>
      </c>
      <c r="I33" s="23">
        <v>41.67</v>
      </c>
      <c r="J33" s="23">
        <v>58.33</v>
      </c>
      <c r="K33" s="23">
        <v>0</v>
      </c>
      <c r="L33" s="53">
        <f t="shared" si="0"/>
        <v>100</v>
      </c>
      <c r="M33" s="53">
        <f t="shared" si="1"/>
        <v>58.33</v>
      </c>
      <c r="N33" s="57">
        <v>0</v>
      </c>
      <c r="O33" s="57">
        <v>100</v>
      </c>
      <c r="P33" s="57">
        <v>0</v>
      </c>
      <c r="Q33" s="60" t="s">
        <v>94</v>
      </c>
      <c r="R33" s="18">
        <v>1</v>
      </c>
      <c r="S33" s="18">
        <v>1</v>
      </c>
      <c r="T33" s="26" t="s">
        <v>97</v>
      </c>
      <c r="U33" s="117"/>
      <c r="V33" s="19"/>
      <c r="W33" s="23">
        <v>91.67</v>
      </c>
      <c r="X33" s="23">
        <v>66.67</v>
      </c>
      <c r="Y33" s="23">
        <v>58.33</v>
      </c>
      <c r="Z33" s="23">
        <v>91.67</v>
      </c>
      <c r="AA33" s="23">
        <v>75</v>
      </c>
      <c r="AB33" s="23">
        <v>100</v>
      </c>
      <c r="AC33" s="23">
        <v>66.67</v>
      </c>
      <c r="AD33" s="23">
        <v>100</v>
      </c>
      <c r="AE33" s="23">
        <v>45.83</v>
      </c>
      <c r="AF33" s="23">
        <v>91.67</v>
      </c>
      <c r="AG33" s="23">
        <v>0</v>
      </c>
      <c r="AH33" s="23">
        <v>91.67</v>
      </c>
      <c r="AI33" s="23">
        <v>0</v>
      </c>
    </row>
    <row r="34" spans="1:35" s="1" customFormat="1" ht="20.25" customHeight="1">
      <c r="A34" s="16">
        <v>28</v>
      </c>
      <c r="B34" s="23" t="s">
        <v>55</v>
      </c>
      <c r="C34" s="16">
        <v>6</v>
      </c>
      <c r="D34" s="23">
        <v>5</v>
      </c>
      <c r="E34" s="24">
        <f t="shared" si="2"/>
        <v>83.33333333333334</v>
      </c>
      <c r="F34" s="16"/>
      <c r="G34" s="54">
        <v>3.8</v>
      </c>
      <c r="H34" s="23">
        <v>0</v>
      </c>
      <c r="I34" s="23">
        <v>40</v>
      </c>
      <c r="J34" s="23">
        <v>40</v>
      </c>
      <c r="K34" s="23">
        <v>20</v>
      </c>
      <c r="L34" s="53">
        <f t="shared" si="0"/>
        <v>100</v>
      </c>
      <c r="M34" s="53">
        <f t="shared" si="1"/>
        <v>60</v>
      </c>
      <c r="N34" s="57">
        <v>20</v>
      </c>
      <c r="O34" s="57">
        <v>80</v>
      </c>
      <c r="P34" s="57">
        <v>0</v>
      </c>
      <c r="Q34" s="60" t="s">
        <v>93</v>
      </c>
      <c r="R34" s="18">
        <v>1</v>
      </c>
      <c r="S34" s="18">
        <v>1</v>
      </c>
      <c r="T34" s="26" t="s">
        <v>96</v>
      </c>
      <c r="U34" s="117"/>
      <c r="V34" s="19"/>
      <c r="W34" s="23">
        <v>100</v>
      </c>
      <c r="X34" s="23">
        <v>100</v>
      </c>
      <c r="Y34" s="23">
        <v>100</v>
      </c>
      <c r="Z34" s="23">
        <v>100</v>
      </c>
      <c r="AA34" s="23">
        <v>100</v>
      </c>
      <c r="AB34" s="23">
        <v>100</v>
      </c>
      <c r="AC34" s="23">
        <v>80</v>
      </c>
      <c r="AD34" s="23">
        <v>100</v>
      </c>
      <c r="AE34" s="23">
        <v>40</v>
      </c>
      <c r="AF34" s="23">
        <v>100</v>
      </c>
      <c r="AG34" s="23">
        <v>40</v>
      </c>
      <c r="AH34" s="23">
        <v>40</v>
      </c>
      <c r="AI34" s="23">
        <v>0</v>
      </c>
    </row>
    <row r="35" spans="1:35" s="1" customFormat="1" ht="20.25" customHeight="1">
      <c r="A35" s="16">
        <v>29</v>
      </c>
      <c r="B35" s="23" t="s">
        <v>56</v>
      </c>
      <c r="C35" s="16">
        <v>7</v>
      </c>
      <c r="D35" s="23">
        <v>5</v>
      </c>
      <c r="E35" s="24">
        <f t="shared" si="2"/>
        <v>71.42857142857143</v>
      </c>
      <c r="F35" s="16"/>
      <c r="G35" s="54">
        <v>3.6</v>
      </c>
      <c r="H35" s="23">
        <v>0</v>
      </c>
      <c r="I35" s="23">
        <v>60</v>
      </c>
      <c r="J35" s="23">
        <v>20</v>
      </c>
      <c r="K35" s="23">
        <v>20</v>
      </c>
      <c r="L35" s="53">
        <f t="shared" si="0"/>
        <v>100</v>
      </c>
      <c r="M35" s="53">
        <f t="shared" si="1"/>
        <v>40</v>
      </c>
      <c r="N35" s="58">
        <v>0</v>
      </c>
      <c r="O35" s="57">
        <v>80</v>
      </c>
      <c r="P35" s="57">
        <v>20</v>
      </c>
      <c r="Q35" s="60" t="s">
        <v>95</v>
      </c>
      <c r="R35" s="18">
        <v>1</v>
      </c>
      <c r="S35" s="18">
        <v>1</v>
      </c>
      <c r="T35" s="26" t="s">
        <v>108</v>
      </c>
      <c r="U35" s="117"/>
      <c r="V35" s="19"/>
      <c r="W35" s="23">
        <v>100</v>
      </c>
      <c r="X35" s="23">
        <v>40</v>
      </c>
      <c r="Y35" s="23">
        <v>0</v>
      </c>
      <c r="Z35" s="23">
        <v>60</v>
      </c>
      <c r="AA35" s="23">
        <v>80</v>
      </c>
      <c r="AB35" s="23">
        <v>100</v>
      </c>
      <c r="AC35" s="23">
        <v>40</v>
      </c>
      <c r="AD35" s="23">
        <v>100</v>
      </c>
      <c r="AE35" s="23">
        <v>20</v>
      </c>
      <c r="AF35" s="23">
        <v>100</v>
      </c>
      <c r="AG35" s="23">
        <v>20</v>
      </c>
      <c r="AH35" s="23">
        <v>100</v>
      </c>
      <c r="AI35" s="23">
        <v>40</v>
      </c>
    </row>
    <row r="36" spans="1:35" s="1" customFormat="1" ht="20.25" customHeight="1">
      <c r="A36" s="16">
        <v>30</v>
      </c>
      <c r="B36" s="23" t="s">
        <v>57</v>
      </c>
      <c r="C36" s="16">
        <v>19</v>
      </c>
      <c r="D36" s="23">
        <v>16</v>
      </c>
      <c r="E36" s="24">
        <f t="shared" si="2"/>
        <v>84.21052631578947</v>
      </c>
      <c r="F36" s="16"/>
      <c r="G36" s="54">
        <v>3.5625</v>
      </c>
      <c r="H36" s="23">
        <v>0</v>
      </c>
      <c r="I36" s="23">
        <v>50</v>
      </c>
      <c r="J36" s="23">
        <v>43.75</v>
      </c>
      <c r="K36" s="23">
        <v>6.25</v>
      </c>
      <c r="L36" s="53">
        <f t="shared" si="0"/>
        <v>100</v>
      </c>
      <c r="M36" s="53">
        <f t="shared" si="1"/>
        <v>50</v>
      </c>
      <c r="N36" s="57">
        <v>0</v>
      </c>
      <c r="O36" s="57">
        <v>100</v>
      </c>
      <c r="P36" s="57">
        <v>0</v>
      </c>
      <c r="Q36" s="60" t="s">
        <v>93</v>
      </c>
      <c r="R36" s="18">
        <v>1</v>
      </c>
      <c r="S36" s="18">
        <v>1</v>
      </c>
      <c r="T36" s="26" t="s">
        <v>96</v>
      </c>
      <c r="U36" s="117"/>
      <c r="V36" s="19"/>
      <c r="W36" s="23">
        <v>100</v>
      </c>
      <c r="X36" s="23">
        <v>100</v>
      </c>
      <c r="Y36" s="23">
        <v>100</v>
      </c>
      <c r="Z36" s="23">
        <v>100</v>
      </c>
      <c r="AA36" s="23">
        <v>93.75</v>
      </c>
      <c r="AB36" s="23">
        <v>100</v>
      </c>
      <c r="AC36" s="23">
        <v>100</v>
      </c>
      <c r="AD36" s="23">
        <v>56.25</v>
      </c>
      <c r="AE36" s="23">
        <v>12.5</v>
      </c>
      <c r="AF36" s="23">
        <v>50</v>
      </c>
      <c r="AG36" s="23">
        <v>43.75</v>
      </c>
      <c r="AH36" s="23">
        <v>43.75</v>
      </c>
      <c r="AI36" s="23">
        <v>3.13</v>
      </c>
    </row>
    <row r="37" spans="1:35" s="1" customFormat="1" ht="20.25" customHeight="1">
      <c r="A37" s="16">
        <v>31</v>
      </c>
      <c r="B37" s="23" t="s">
        <v>58</v>
      </c>
      <c r="C37" s="16">
        <v>43</v>
      </c>
      <c r="D37" s="23">
        <v>30</v>
      </c>
      <c r="E37" s="24">
        <f t="shared" si="2"/>
        <v>69.76744186046511</v>
      </c>
      <c r="F37" s="16"/>
      <c r="G37" s="54">
        <v>3.5330000000000004</v>
      </c>
      <c r="H37" s="23">
        <v>3.33</v>
      </c>
      <c r="I37" s="23">
        <v>43.33</v>
      </c>
      <c r="J37" s="23">
        <v>50</v>
      </c>
      <c r="K37" s="23">
        <v>3.33</v>
      </c>
      <c r="L37" s="53">
        <f t="shared" si="0"/>
        <v>96.67</v>
      </c>
      <c r="M37" s="53">
        <f t="shared" si="1"/>
        <v>53.33</v>
      </c>
      <c r="N37" s="57">
        <v>6.67</v>
      </c>
      <c r="O37" s="57">
        <v>86.67</v>
      </c>
      <c r="P37" s="57">
        <v>6.67</v>
      </c>
      <c r="Q37" s="60" t="s">
        <v>94</v>
      </c>
      <c r="R37" s="18">
        <v>1</v>
      </c>
      <c r="S37" s="18">
        <v>1</v>
      </c>
      <c r="T37" s="26" t="s">
        <v>101</v>
      </c>
      <c r="U37" s="117"/>
      <c r="V37" s="19"/>
      <c r="W37" s="23">
        <v>96.67</v>
      </c>
      <c r="X37" s="23">
        <v>93.33</v>
      </c>
      <c r="Y37" s="23">
        <v>76.67</v>
      </c>
      <c r="Z37" s="23">
        <v>76.67</v>
      </c>
      <c r="AA37" s="23">
        <v>66.67</v>
      </c>
      <c r="AB37" s="23">
        <v>80</v>
      </c>
      <c r="AC37" s="23">
        <v>80</v>
      </c>
      <c r="AD37" s="23">
        <v>76.67</v>
      </c>
      <c r="AE37" s="23">
        <v>50</v>
      </c>
      <c r="AF37" s="23">
        <v>86.67</v>
      </c>
      <c r="AG37" s="23">
        <v>10</v>
      </c>
      <c r="AH37" s="23">
        <v>43.33</v>
      </c>
      <c r="AI37" s="23">
        <v>3.33</v>
      </c>
    </row>
    <row r="38" spans="1:35" s="1" customFormat="1" ht="20.25" customHeight="1">
      <c r="A38" s="16">
        <v>32</v>
      </c>
      <c r="B38" s="23" t="s">
        <v>60</v>
      </c>
      <c r="C38" s="16">
        <v>7</v>
      </c>
      <c r="D38" s="23">
        <v>5</v>
      </c>
      <c r="E38" s="24">
        <f t="shared" si="2"/>
        <v>71.42857142857143</v>
      </c>
      <c r="F38" s="16"/>
      <c r="G38" s="54">
        <v>3.8</v>
      </c>
      <c r="H38" s="23">
        <v>0</v>
      </c>
      <c r="I38" s="23">
        <v>20</v>
      </c>
      <c r="J38" s="23">
        <v>80</v>
      </c>
      <c r="K38" s="23">
        <v>0</v>
      </c>
      <c r="L38" s="53">
        <f t="shared" si="0"/>
        <v>100</v>
      </c>
      <c r="M38" s="53">
        <f t="shared" si="1"/>
        <v>80</v>
      </c>
      <c r="N38" s="57">
        <v>0</v>
      </c>
      <c r="O38" s="57">
        <v>60</v>
      </c>
      <c r="P38" s="57">
        <v>40</v>
      </c>
      <c r="Q38" s="60" t="s">
        <v>93</v>
      </c>
      <c r="R38" s="18">
        <v>1</v>
      </c>
      <c r="S38" s="18">
        <v>1</v>
      </c>
      <c r="T38" s="16">
        <v>11.13</v>
      </c>
      <c r="U38" s="117"/>
      <c r="V38" s="19"/>
      <c r="W38" s="23">
        <v>100</v>
      </c>
      <c r="X38" s="23">
        <v>100</v>
      </c>
      <c r="Y38" s="23">
        <v>60</v>
      </c>
      <c r="Z38" s="23">
        <v>100</v>
      </c>
      <c r="AA38" s="23">
        <v>100</v>
      </c>
      <c r="AB38" s="23">
        <v>100</v>
      </c>
      <c r="AC38" s="23">
        <v>60</v>
      </c>
      <c r="AD38" s="23">
        <v>100</v>
      </c>
      <c r="AE38" s="23">
        <v>60</v>
      </c>
      <c r="AF38" s="23">
        <v>60</v>
      </c>
      <c r="AG38" s="23">
        <v>0</v>
      </c>
      <c r="AH38" s="23">
        <v>80</v>
      </c>
      <c r="AI38" s="23">
        <v>0</v>
      </c>
    </row>
    <row r="39" spans="1:35" s="1" customFormat="1" ht="20.25" customHeight="1">
      <c r="A39" s="16">
        <v>33</v>
      </c>
      <c r="B39" s="23" t="s">
        <v>61</v>
      </c>
      <c r="C39" s="16">
        <v>9</v>
      </c>
      <c r="D39" s="23">
        <v>7</v>
      </c>
      <c r="E39" s="24">
        <f t="shared" si="2"/>
        <v>77.77777777777779</v>
      </c>
      <c r="F39" s="16"/>
      <c r="G39" s="54">
        <v>3.5714</v>
      </c>
      <c r="H39" s="23">
        <v>0</v>
      </c>
      <c r="I39" s="23">
        <v>42.86</v>
      </c>
      <c r="J39" s="23">
        <v>57.14</v>
      </c>
      <c r="K39" s="23">
        <v>0</v>
      </c>
      <c r="L39" s="53">
        <f t="shared" si="0"/>
        <v>100</v>
      </c>
      <c r="M39" s="53">
        <f t="shared" si="1"/>
        <v>57.14</v>
      </c>
      <c r="N39" s="57">
        <v>0</v>
      </c>
      <c r="O39" s="57">
        <v>100</v>
      </c>
      <c r="P39" s="57">
        <v>0</v>
      </c>
      <c r="Q39" s="26"/>
      <c r="R39" s="18">
        <v>1</v>
      </c>
      <c r="S39" s="18">
        <v>1</v>
      </c>
      <c r="T39" s="26" t="s">
        <v>97</v>
      </c>
      <c r="U39" s="117"/>
      <c r="V39" s="19"/>
      <c r="W39" s="23">
        <v>85.71</v>
      </c>
      <c r="X39" s="23">
        <v>100</v>
      </c>
      <c r="Y39" s="23">
        <v>71.43</v>
      </c>
      <c r="Z39" s="23">
        <v>100</v>
      </c>
      <c r="AA39" s="23">
        <v>100</v>
      </c>
      <c r="AB39" s="23">
        <v>100</v>
      </c>
      <c r="AC39" s="23">
        <v>100</v>
      </c>
      <c r="AD39" s="23">
        <v>57.14</v>
      </c>
      <c r="AE39" s="23">
        <v>42.86</v>
      </c>
      <c r="AF39" s="23">
        <v>57.14</v>
      </c>
      <c r="AG39" s="23">
        <v>14.29</v>
      </c>
      <c r="AH39" s="23">
        <v>57.14</v>
      </c>
      <c r="AI39" s="23">
        <v>0</v>
      </c>
    </row>
    <row r="40" spans="1:35" s="1" customFormat="1" ht="20.25" customHeight="1">
      <c r="A40" s="16">
        <v>34</v>
      </c>
      <c r="B40" s="23" t="s">
        <v>62</v>
      </c>
      <c r="C40" s="16">
        <v>6</v>
      </c>
      <c r="D40" s="23">
        <v>4</v>
      </c>
      <c r="E40" s="24">
        <f t="shared" si="2"/>
        <v>66.66666666666666</v>
      </c>
      <c r="F40" s="16"/>
      <c r="G40" s="54">
        <v>3.75</v>
      </c>
      <c r="H40" s="23">
        <v>0</v>
      </c>
      <c r="I40" s="23">
        <v>50</v>
      </c>
      <c r="J40" s="23">
        <v>25</v>
      </c>
      <c r="K40" s="23">
        <v>25</v>
      </c>
      <c r="L40" s="53">
        <f t="shared" si="0"/>
        <v>100</v>
      </c>
      <c r="M40" s="53">
        <f t="shared" si="1"/>
        <v>50</v>
      </c>
      <c r="N40" s="57">
        <v>0</v>
      </c>
      <c r="O40" s="57">
        <v>100</v>
      </c>
      <c r="P40" s="57">
        <v>0</v>
      </c>
      <c r="Q40" s="26"/>
      <c r="R40" s="18">
        <v>1</v>
      </c>
      <c r="S40" s="18">
        <v>1</v>
      </c>
      <c r="T40" s="16">
        <v>11.13</v>
      </c>
      <c r="U40" s="117"/>
      <c r="V40" s="19"/>
      <c r="W40" s="23">
        <v>100</v>
      </c>
      <c r="X40" s="23">
        <v>100</v>
      </c>
      <c r="Y40" s="23">
        <v>75</v>
      </c>
      <c r="Z40" s="23">
        <v>75</v>
      </c>
      <c r="AA40" s="23">
        <v>100</v>
      </c>
      <c r="AB40" s="23">
        <v>75</v>
      </c>
      <c r="AC40" s="23">
        <v>50</v>
      </c>
      <c r="AD40" s="23">
        <v>75</v>
      </c>
      <c r="AE40" s="23">
        <v>50</v>
      </c>
      <c r="AF40" s="23">
        <v>50</v>
      </c>
      <c r="AG40" s="23">
        <v>25</v>
      </c>
      <c r="AH40" s="23">
        <v>100</v>
      </c>
      <c r="AI40" s="23">
        <v>25</v>
      </c>
    </row>
    <row r="41" spans="1:22" s="4" customFormat="1" ht="31.5" customHeight="1">
      <c r="A41" s="85" t="s">
        <v>3</v>
      </c>
      <c r="B41" s="85"/>
      <c r="C41" s="83">
        <f>SUM(C10:C40)</f>
        <v>996</v>
      </c>
      <c r="D41" s="83">
        <f>SUM(D10:D40)</f>
        <v>933</v>
      </c>
      <c r="E41" s="82">
        <f t="shared" si="2"/>
        <v>93.67469879518072</v>
      </c>
      <c r="F41" s="10" t="e">
        <f>AVERAGE(F7:F40)</f>
        <v>#DIV/0!</v>
      </c>
      <c r="G41" s="55">
        <f>AVERAGE(G7:G40)</f>
        <v>3.5872205882352937</v>
      </c>
      <c r="H41" s="126">
        <v>1.29</v>
      </c>
      <c r="I41" s="126">
        <v>44.27</v>
      </c>
      <c r="J41" s="126">
        <v>43.94</v>
      </c>
      <c r="K41" s="126">
        <v>10.5</v>
      </c>
      <c r="L41" s="53">
        <f t="shared" si="0"/>
        <v>98.71</v>
      </c>
      <c r="M41" s="53">
        <f t="shared" si="1"/>
        <v>54.44</v>
      </c>
      <c r="N41" s="56">
        <v>12.22</v>
      </c>
      <c r="O41" s="56">
        <v>82.96</v>
      </c>
      <c r="P41" s="56">
        <v>4.82</v>
      </c>
      <c r="Q41" s="10"/>
      <c r="R41" s="10">
        <f>SUM(R7:R40)</f>
        <v>31</v>
      </c>
      <c r="S41" s="10">
        <f>SUM(S7:S40)</f>
        <v>31</v>
      </c>
      <c r="T41" s="10" t="s">
        <v>97</v>
      </c>
      <c r="U41" s="116"/>
      <c r="V41" s="10"/>
    </row>
    <row r="42" spans="1:22" s="1" customFormat="1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s="1" customFormat="1" ht="14.25">
      <c r="A43" s="9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"/>
      <c r="U43" s="9"/>
      <c r="V43" s="9"/>
    </row>
    <row r="44" spans="1:22" s="1" customFormat="1" ht="14.25">
      <c r="A44" s="9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"/>
      <c r="U44" s="9"/>
      <c r="V44" s="9"/>
    </row>
    <row r="45" spans="1:22" s="1" customFormat="1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s="1" customFormat="1" ht="14.25">
      <c r="A46" s="9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9"/>
    </row>
    <row r="47" spans="1:22" s="1" customFormat="1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4" s="2" customFormat="1" ht="14.25">
      <c r="A48" s="12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2"/>
      <c r="W48" s="6"/>
      <c r="X48" s="6"/>
    </row>
    <row r="49" spans="1:24" s="2" customFormat="1" ht="14.25">
      <c r="A49" s="12"/>
      <c r="V49" s="12"/>
      <c r="W49" s="6"/>
      <c r="X49" s="6"/>
    </row>
    <row r="50" spans="1:24" s="2" customFormat="1" ht="14.25">
      <c r="A50" s="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20"/>
      <c r="U50" s="12"/>
      <c r="V50" s="12"/>
      <c r="W50" s="6"/>
      <c r="X50" s="6"/>
    </row>
    <row r="51" spans="1:24" s="1" customFormat="1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2"/>
      <c r="P51" s="12"/>
      <c r="Q51" s="12"/>
      <c r="R51" s="12"/>
      <c r="S51" s="12"/>
      <c r="T51" s="12"/>
      <c r="U51" s="12"/>
      <c r="V51" s="12"/>
      <c r="W51"/>
      <c r="X51"/>
    </row>
    <row r="52" spans="1:22" s="1" customFormat="1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</sheetData>
  <sheetProtection/>
  <mergeCells count="27">
    <mergeCell ref="A1:V1"/>
    <mergeCell ref="A2:V2"/>
    <mergeCell ref="A3:V3"/>
    <mergeCell ref="A4:V4"/>
    <mergeCell ref="A5:A6"/>
    <mergeCell ref="B5:B6"/>
    <mergeCell ref="C5:C6"/>
    <mergeCell ref="D5:D6"/>
    <mergeCell ref="E5:E6"/>
    <mergeCell ref="F5:F6"/>
    <mergeCell ref="V5:V6"/>
    <mergeCell ref="A41:B41"/>
    <mergeCell ref="B43:S43"/>
    <mergeCell ref="B44:S44"/>
    <mergeCell ref="G5:G6"/>
    <mergeCell ref="L5:L6"/>
    <mergeCell ref="M5:M6"/>
    <mergeCell ref="N5:P5"/>
    <mergeCell ref="R5:R6"/>
    <mergeCell ref="H5:K5"/>
    <mergeCell ref="U5:U6"/>
    <mergeCell ref="T5:T6"/>
    <mergeCell ref="B46:U46"/>
    <mergeCell ref="B48:U48"/>
    <mergeCell ref="B50:S50"/>
    <mergeCell ref="S5:S6"/>
    <mergeCell ref="U10:U4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1"/>
  <sheetViews>
    <sheetView zoomScale="55" zoomScaleNormal="55" zoomScalePageLayoutView="0" workbookViewId="0" topLeftCell="B7">
      <selection activeCell="U10" sqref="U10:U41"/>
    </sheetView>
  </sheetViews>
  <sheetFormatPr defaultColWidth="9.140625" defaultRowHeight="15"/>
  <cols>
    <col min="1" max="1" width="9.00390625" style="0" customWidth="1"/>
    <col min="2" max="2" width="27.28125" style="0" customWidth="1"/>
    <col min="3" max="4" width="13.7109375" style="0" customWidth="1"/>
    <col min="5" max="5" width="16.8515625" style="0" customWidth="1"/>
    <col min="6" max="6" width="10.7109375" style="0" customWidth="1"/>
    <col min="7" max="7" width="15.28125" style="0" customWidth="1"/>
    <col min="17" max="17" width="14.140625" style="0" customWidth="1"/>
    <col min="18" max="18" width="13.00390625" style="0" customWidth="1"/>
    <col min="19" max="19" width="11.7109375" style="0" customWidth="1"/>
    <col min="20" max="20" width="23.28125" style="0" customWidth="1"/>
    <col min="21" max="21" width="33.57421875" style="0" customWidth="1"/>
  </cols>
  <sheetData>
    <row r="1" spans="1:22" s="3" customFormat="1" ht="24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" customFormat="1" ht="26.25" customHeight="1">
      <c r="A2" s="86" t="s">
        <v>112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8" customFormat="1" ht="27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" customFormat="1" ht="28.5" customHeight="1">
      <c r="A4" s="88" t="s">
        <v>113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39" s="7" customFormat="1" ht="145.5" customHeight="1" thickBot="1">
      <c r="A5" s="91" t="s">
        <v>0</v>
      </c>
      <c r="B5" s="93" t="s">
        <v>1</v>
      </c>
      <c r="C5" s="93" t="s">
        <v>12</v>
      </c>
      <c r="D5" s="93" t="s">
        <v>7</v>
      </c>
      <c r="E5" s="93" t="s">
        <v>17</v>
      </c>
      <c r="F5" s="93" t="s">
        <v>18</v>
      </c>
      <c r="G5" s="93" t="s">
        <v>27</v>
      </c>
      <c r="H5" s="103" t="s">
        <v>19</v>
      </c>
      <c r="I5" s="104"/>
      <c r="J5" s="104"/>
      <c r="K5" s="105"/>
      <c r="L5" s="93" t="s">
        <v>13</v>
      </c>
      <c r="M5" s="93" t="s">
        <v>14</v>
      </c>
      <c r="N5" s="106" t="s">
        <v>23</v>
      </c>
      <c r="O5" s="106"/>
      <c r="P5" s="106"/>
      <c r="Q5" s="115" t="s">
        <v>142</v>
      </c>
      <c r="R5" s="95" t="s">
        <v>26</v>
      </c>
      <c r="S5" s="95" t="s">
        <v>25</v>
      </c>
      <c r="T5" s="97" t="s">
        <v>21</v>
      </c>
      <c r="U5" s="99" t="s">
        <v>22</v>
      </c>
      <c r="V5" s="114" t="s">
        <v>20</v>
      </c>
      <c r="W5" s="73">
        <v>1</v>
      </c>
      <c r="X5" s="73">
        <v>2</v>
      </c>
      <c r="Y5" s="73">
        <v>3</v>
      </c>
      <c r="Z5" s="73">
        <v>4</v>
      </c>
      <c r="AA5" s="73">
        <v>5</v>
      </c>
      <c r="AB5" s="73">
        <v>6</v>
      </c>
      <c r="AC5" s="73">
        <v>7</v>
      </c>
      <c r="AD5" s="73">
        <v>8</v>
      </c>
      <c r="AE5" s="73">
        <v>9</v>
      </c>
      <c r="AF5" s="73">
        <v>10</v>
      </c>
      <c r="AG5" s="73">
        <v>11</v>
      </c>
      <c r="AH5" s="73">
        <v>12</v>
      </c>
      <c r="AI5" s="73">
        <v>13</v>
      </c>
      <c r="AJ5" s="73">
        <v>14</v>
      </c>
      <c r="AK5" s="73">
        <v>15</v>
      </c>
      <c r="AL5" s="74">
        <v>16</v>
      </c>
      <c r="AM5" s="75"/>
    </row>
    <row r="6" spans="1:39" s="7" customFormat="1" ht="75.75" customHeight="1">
      <c r="A6" s="92"/>
      <c r="B6" s="94"/>
      <c r="C6" s="94"/>
      <c r="D6" s="94"/>
      <c r="E6" s="94"/>
      <c r="F6" s="94"/>
      <c r="G6" s="94"/>
      <c r="H6" s="14" t="s">
        <v>8</v>
      </c>
      <c r="I6" s="14" t="s">
        <v>9</v>
      </c>
      <c r="J6" s="14" t="s">
        <v>10</v>
      </c>
      <c r="K6" s="14" t="s">
        <v>11</v>
      </c>
      <c r="L6" s="94"/>
      <c r="M6" s="94"/>
      <c r="N6" s="15" t="s">
        <v>4</v>
      </c>
      <c r="O6" s="15" t="s">
        <v>5</v>
      </c>
      <c r="P6" s="15" t="s">
        <v>6</v>
      </c>
      <c r="Q6" s="116"/>
      <c r="R6" s="96"/>
      <c r="S6" s="96"/>
      <c r="T6" s="110"/>
      <c r="U6" s="100"/>
      <c r="V6" s="114"/>
      <c r="W6" s="76">
        <v>1</v>
      </c>
      <c r="X6" s="76">
        <v>1</v>
      </c>
      <c r="Y6" s="76">
        <v>1</v>
      </c>
      <c r="Z6" s="76">
        <v>1</v>
      </c>
      <c r="AA6" s="76">
        <v>1</v>
      </c>
      <c r="AB6" s="76">
        <v>1</v>
      </c>
      <c r="AC6" s="76">
        <v>1</v>
      </c>
      <c r="AD6" s="76">
        <v>1</v>
      </c>
      <c r="AE6" s="76">
        <v>1</v>
      </c>
      <c r="AF6" s="76">
        <v>1</v>
      </c>
      <c r="AG6" s="76">
        <v>1</v>
      </c>
      <c r="AH6" s="76">
        <v>2</v>
      </c>
      <c r="AI6" s="76">
        <v>1</v>
      </c>
      <c r="AJ6" s="76">
        <v>2</v>
      </c>
      <c r="AK6" s="76">
        <v>1</v>
      </c>
      <c r="AL6" s="76">
        <v>2</v>
      </c>
      <c r="AM6" s="75"/>
    </row>
    <row r="7" spans="1:40" s="1" customFormat="1" ht="20.25" customHeight="1">
      <c r="A7" s="26">
        <v>1</v>
      </c>
      <c r="B7" s="63" t="s">
        <v>32</v>
      </c>
      <c r="C7" s="63"/>
      <c r="D7" s="63">
        <v>1358801</v>
      </c>
      <c r="E7" s="64"/>
      <c r="F7" s="64"/>
      <c r="G7" s="62">
        <v>3.3746</v>
      </c>
      <c r="H7" s="61">
        <v>10.33</v>
      </c>
      <c r="I7" s="23">
        <v>50.42</v>
      </c>
      <c r="J7" s="23">
        <v>30.71</v>
      </c>
      <c r="K7" s="23">
        <v>8.54</v>
      </c>
      <c r="L7" s="53">
        <f>100-H7</f>
        <v>89.67</v>
      </c>
      <c r="M7" s="53">
        <f>J7+K7</f>
        <v>39.25</v>
      </c>
      <c r="N7" s="64"/>
      <c r="O7" s="64"/>
      <c r="P7" s="64"/>
      <c r="R7" s="18"/>
      <c r="S7" s="18"/>
      <c r="T7" s="64" t="s">
        <v>114</v>
      </c>
      <c r="U7" s="64"/>
      <c r="V7" s="48"/>
      <c r="W7" s="77">
        <v>77.11</v>
      </c>
      <c r="X7" s="76">
        <v>76.94</v>
      </c>
      <c r="Y7" s="76">
        <v>80.68</v>
      </c>
      <c r="Z7" s="76">
        <v>69.88</v>
      </c>
      <c r="AA7" s="76">
        <v>70.8</v>
      </c>
      <c r="AB7" s="76">
        <v>85.5</v>
      </c>
      <c r="AC7" s="76">
        <v>62.98</v>
      </c>
      <c r="AD7" s="76">
        <v>46.31</v>
      </c>
      <c r="AE7" s="76">
        <v>69.89</v>
      </c>
      <c r="AF7" s="76">
        <v>29.89</v>
      </c>
      <c r="AG7" s="76">
        <v>45.92</v>
      </c>
      <c r="AH7" s="76">
        <v>52.27</v>
      </c>
      <c r="AI7" s="76">
        <v>61.57</v>
      </c>
      <c r="AJ7" s="76">
        <v>25.03</v>
      </c>
      <c r="AK7" s="76">
        <v>55.34</v>
      </c>
      <c r="AL7" s="76">
        <v>15.61</v>
      </c>
      <c r="AM7" s="28"/>
      <c r="AN7" s="1" t="s">
        <v>114</v>
      </c>
    </row>
    <row r="8" spans="1:40" s="1" customFormat="1" ht="20.25" customHeight="1">
      <c r="A8" s="26">
        <v>2</v>
      </c>
      <c r="B8" s="63" t="s">
        <v>28</v>
      </c>
      <c r="C8" s="63"/>
      <c r="D8" s="63">
        <v>44050</v>
      </c>
      <c r="E8" s="64"/>
      <c r="F8" s="64"/>
      <c r="G8" s="62">
        <v>3.4886</v>
      </c>
      <c r="H8" s="61">
        <v>6.73</v>
      </c>
      <c r="I8" s="23">
        <v>47.94</v>
      </c>
      <c r="J8" s="23">
        <v>35.07</v>
      </c>
      <c r="K8" s="23">
        <v>10.26</v>
      </c>
      <c r="L8" s="53">
        <f aca="true" t="shared" si="0" ref="L8:L40">100-H8</f>
        <v>93.27</v>
      </c>
      <c r="M8" s="53">
        <f aca="true" t="shared" si="1" ref="M8:M40">J8+K8</f>
        <v>45.33</v>
      </c>
      <c r="N8" s="64"/>
      <c r="O8" s="64"/>
      <c r="P8" s="64"/>
      <c r="Q8" s="67"/>
      <c r="R8" s="18"/>
      <c r="S8" s="18"/>
      <c r="T8" s="64" t="s">
        <v>115</v>
      </c>
      <c r="U8" s="71"/>
      <c r="V8" s="72"/>
      <c r="W8" s="77">
        <v>79.9</v>
      </c>
      <c r="X8" s="76">
        <v>80.84</v>
      </c>
      <c r="Y8" s="76">
        <v>81.15</v>
      </c>
      <c r="Z8" s="76">
        <v>75.57</v>
      </c>
      <c r="AA8" s="76">
        <v>74.69</v>
      </c>
      <c r="AB8" s="76">
        <v>86.81</v>
      </c>
      <c r="AC8" s="76">
        <v>64.11</v>
      </c>
      <c r="AD8" s="76">
        <v>53.93</v>
      </c>
      <c r="AE8" s="76">
        <v>76.07</v>
      </c>
      <c r="AF8" s="76">
        <v>33.14</v>
      </c>
      <c r="AG8" s="76">
        <v>51.97</v>
      </c>
      <c r="AH8" s="76">
        <v>54.93</v>
      </c>
      <c r="AI8" s="76">
        <v>64.74</v>
      </c>
      <c r="AJ8" s="76">
        <v>29.03</v>
      </c>
      <c r="AK8" s="76">
        <v>60.52</v>
      </c>
      <c r="AL8" s="76">
        <v>19.35</v>
      </c>
      <c r="AM8" s="28"/>
      <c r="AN8" s="1" t="s">
        <v>115</v>
      </c>
    </row>
    <row r="9" spans="1:40" s="1" customFormat="1" ht="20.25" customHeight="1">
      <c r="A9" s="26">
        <v>3</v>
      </c>
      <c r="B9" s="63" t="s">
        <v>29</v>
      </c>
      <c r="C9" s="63"/>
      <c r="D9" s="63">
        <v>932</v>
      </c>
      <c r="E9" s="64"/>
      <c r="F9" s="64"/>
      <c r="G9" s="62">
        <v>3.6584999999999996</v>
      </c>
      <c r="H9" s="61">
        <v>0.21</v>
      </c>
      <c r="I9" s="23">
        <v>47.85</v>
      </c>
      <c r="J9" s="23">
        <v>37.77</v>
      </c>
      <c r="K9" s="23">
        <v>14.16</v>
      </c>
      <c r="L9" s="53">
        <f t="shared" si="0"/>
        <v>99.79</v>
      </c>
      <c r="M9" s="53">
        <f t="shared" si="1"/>
        <v>51.93000000000001</v>
      </c>
      <c r="N9" s="24">
        <v>10.62</v>
      </c>
      <c r="O9" s="24">
        <v>83.48</v>
      </c>
      <c r="P9" s="24">
        <v>5.9</v>
      </c>
      <c r="R9" s="18">
        <v>1</v>
      </c>
      <c r="S9" s="18">
        <v>1</v>
      </c>
      <c r="T9" s="64" t="s">
        <v>115</v>
      </c>
      <c r="U9" s="64"/>
      <c r="V9" s="48"/>
      <c r="W9" s="77">
        <v>84.98</v>
      </c>
      <c r="X9" s="76">
        <v>85.84</v>
      </c>
      <c r="Y9" s="76">
        <v>81.87</v>
      </c>
      <c r="Z9" s="76">
        <v>82.94</v>
      </c>
      <c r="AA9" s="76">
        <v>82.19</v>
      </c>
      <c r="AB9" s="76">
        <v>87.12</v>
      </c>
      <c r="AC9" s="76">
        <v>64.38</v>
      </c>
      <c r="AD9" s="76">
        <v>65.02</v>
      </c>
      <c r="AE9" s="76">
        <v>82.08</v>
      </c>
      <c r="AF9" s="76">
        <v>43.45</v>
      </c>
      <c r="AG9" s="76">
        <v>60.3</v>
      </c>
      <c r="AH9" s="76">
        <v>54.08</v>
      </c>
      <c r="AI9" s="76">
        <v>64.48</v>
      </c>
      <c r="AJ9" s="76">
        <v>31.65</v>
      </c>
      <c r="AK9" s="76">
        <v>63.95</v>
      </c>
      <c r="AL9" s="76">
        <v>17.81</v>
      </c>
      <c r="AM9" s="28"/>
      <c r="AN9" s="1" t="s">
        <v>115</v>
      </c>
    </row>
    <row r="10" spans="1:40" s="1" customFormat="1" ht="20.25" customHeight="1">
      <c r="A10" s="26">
        <v>4</v>
      </c>
      <c r="B10" s="65" t="s">
        <v>33</v>
      </c>
      <c r="C10" s="63">
        <v>168</v>
      </c>
      <c r="D10" s="63">
        <v>143</v>
      </c>
      <c r="E10" s="66">
        <f>D10/C10*100</f>
        <v>85.11904761904762</v>
      </c>
      <c r="F10" s="64"/>
      <c r="G10" s="62">
        <v>3.6433</v>
      </c>
      <c r="H10" s="61">
        <v>0</v>
      </c>
      <c r="I10" s="23">
        <v>52.45</v>
      </c>
      <c r="J10" s="23">
        <v>30.77</v>
      </c>
      <c r="K10" s="23">
        <v>16.78</v>
      </c>
      <c r="L10" s="53">
        <f t="shared" si="0"/>
        <v>100</v>
      </c>
      <c r="M10" s="53">
        <f t="shared" si="1"/>
        <v>47.55</v>
      </c>
      <c r="N10" s="18">
        <v>22.38</v>
      </c>
      <c r="O10" s="26">
        <v>66.43</v>
      </c>
      <c r="P10" s="25">
        <v>11.19</v>
      </c>
      <c r="Q10" s="1" t="s">
        <v>93</v>
      </c>
      <c r="R10" s="18">
        <v>1</v>
      </c>
      <c r="S10" s="18">
        <v>1</v>
      </c>
      <c r="T10" s="64">
        <v>10.16</v>
      </c>
      <c r="U10" s="119" t="s">
        <v>139</v>
      </c>
      <c r="V10" s="72"/>
      <c r="W10" s="77">
        <v>84.62</v>
      </c>
      <c r="X10" s="76">
        <v>77.62</v>
      </c>
      <c r="Y10" s="76">
        <v>88.81</v>
      </c>
      <c r="Z10" s="76">
        <v>71.33</v>
      </c>
      <c r="AA10" s="76">
        <v>76.92</v>
      </c>
      <c r="AB10" s="76">
        <v>93.71</v>
      </c>
      <c r="AC10" s="76">
        <v>68.53</v>
      </c>
      <c r="AD10" s="76">
        <v>62.24</v>
      </c>
      <c r="AE10" s="76">
        <v>86.71</v>
      </c>
      <c r="AF10" s="76">
        <v>37.06</v>
      </c>
      <c r="AG10" s="76">
        <v>63.64</v>
      </c>
      <c r="AH10" s="76">
        <v>60.49</v>
      </c>
      <c r="AI10" s="76">
        <v>62.24</v>
      </c>
      <c r="AJ10" s="76">
        <v>23.78</v>
      </c>
      <c r="AK10" s="76">
        <v>79.02</v>
      </c>
      <c r="AL10" s="76">
        <v>12.59</v>
      </c>
      <c r="AM10" s="28"/>
      <c r="AN10" s="1">
        <v>10.16</v>
      </c>
    </row>
    <row r="11" spans="1:40" s="1" customFormat="1" ht="20.25" customHeight="1">
      <c r="A11" s="26">
        <v>5</v>
      </c>
      <c r="B11" s="65" t="s">
        <v>34</v>
      </c>
      <c r="C11" s="63">
        <v>91</v>
      </c>
      <c r="D11" s="63">
        <v>88</v>
      </c>
      <c r="E11" s="66">
        <f aca="true" t="shared" si="2" ref="E11:E41">D11/C11*100</f>
        <v>96.7032967032967</v>
      </c>
      <c r="F11" s="64"/>
      <c r="G11" s="62">
        <v>3.4204999999999997</v>
      </c>
      <c r="H11" s="61">
        <v>0</v>
      </c>
      <c r="I11" s="23">
        <v>64.77</v>
      </c>
      <c r="J11" s="23">
        <v>28.41</v>
      </c>
      <c r="K11" s="23">
        <v>6.82</v>
      </c>
      <c r="L11" s="53">
        <f t="shared" si="0"/>
        <v>100</v>
      </c>
      <c r="M11" s="53">
        <f t="shared" si="1"/>
        <v>35.230000000000004</v>
      </c>
      <c r="N11" s="64">
        <v>3.41</v>
      </c>
      <c r="O11" s="64">
        <v>92.05</v>
      </c>
      <c r="P11" s="64">
        <v>4.55</v>
      </c>
      <c r="Q11" s="67" t="s">
        <v>93</v>
      </c>
      <c r="R11" s="18">
        <v>1</v>
      </c>
      <c r="S11" s="18">
        <v>1</v>
      </c>
      <c r="T11" s="64" t="s">
        <v>116</v>
      </c>
      <c r="U11" s="120"/>
      <c r="V11" s="72"/>
      <c r="W11" s="77">
        <v>86.36</v>
      </c>
      <c r="X11" s="76">
        <v>84.09</v>
      </c>
      <c r="Y11" s="76">
        <v>85.23</v>
      </c>
      <c r="Z11" s="76">
        <v>77.27</v>
      </c>
      <c r="AA11" s="76">
        <v>88.64</v>
      </c>
      <c r="AB11" s="76">
        <v>70.45</v>
      </c>
      <c r="AC11" s="76">
        <v>50</v>
      </c>
      <c r="AD11" s="76">
        <v>68.18</v>
      </c>
      <c r="AE11" s="76">
        <v>77.27</v>
      </c>
      <c r="AF11" s="76">
        <v>38.64</v>
      </c>
      <c r="AG11" s="76">
        <v>39.77</v>
      </c>
      <c r="AH11" s="76">
        <v>35.23</v>
      </c>
      <c r="AI11" s="76">
        <v>50</v>
      </c>
      <c r="AJ11" s="76">
        <v>50</v>
      </c>
      <c r="AK11" s="76">
        <v>50</v>
      </c>
      <c r="AL11" s="76">
        <v>9.09</v>
      </c>
      <c r="AM11" s="28"/>
      <c r="AN11" s="1" t="s">
        <v>116</v>
      </c>
    </row>
    <row r="12" spans="1:40" s="1" customFormat="1" ht="20.25" customHeight="1">
      <c r="A12" s="26">
        <v>6</v>
      </c>
      <c r="B12" s="65" t="s">
        <v>35</v>
      </c>
      <c r="C12" s="63">
        <v>13</v>
      </c>
      <c r="D12" s="63">
        <v>8</v>
      </c>
      <c r="E12" s="66">
        <f t="shared" si="2"/>
        <v>61.53846153846154</v>
      </c>
      <c r="F12" s="64"/>
      <c r="G12" s="62">
        <v>3.375</v>
      </c>
      <c r="H12" s="61">
        <v>0</v>
      </c>
      <c r="I12" s="23">
        <v>62.5</v>
      </c>
      <c r="J12" s="23">
        <v>37.5</v>
      </c>
      <c r="K12" s="23">
        <v>0</v>
      </c>
      <c r="L12" s="53">
        <f t="shared" si="0"/>
        <v>100</v>
      </c>
      <c r="M12" s="53">
        <f t="shared" si="1"/>
        <v>37.5</v>
      </c>
      <c r="N12" s="64">
        <v>12.5</v>
      </c>
      <c r="O12" s="64">
        <v>75</v>
      </c>
      <c r="P12" s="64">
        <v>12.5</v>
      </c>
      <c r="Q12" s="67" t="s">
        <v>93</v>
      </c>
      <c r="R12" s="18">
        <v>1</v>
      </c>
      <c r="S12" s="18">
        <v>1</v>
      </c>
      <c r="T12" s="64" t="s">
        <v>117</v>
      </c>
      <c r="U12" s="120"/>
      <c r="V12" s="72"/>
      <c r="W12" s="77">
        <v>100</v>
      </c>
      <c r="X12" s="76">
        <v>87.5</v>
      </c>
      <c r="Y12" s="76">
        <v>62.5</v>
      </c>
      <c r="Z12" s="76">
        <v>75</v>
      </c>
      <c r="AA12" s="76">
        <v>62.5</v>
      </c>
      <c r="AB12" s="76">
        <v>87.5</v>
      </c>
      <c r="AC12" s="76">
        <v>62.5</v>
      </c>
      <c r="AD12" s="76">
        <v>75</v>
      </c>
      <c r="AE12" s="76">
        <v>87.5</v>
      </c>
      <c r="AF12" s="76">
        <v>25</v>
      </c>
      <c r="AG12" s="76">
        <v>62.5</v>
      </c>
      <c r="AH12" s="76">
        <v>31.25</v>
      </c>
      <c r="AI12" s="76">
        <v>62.5</v>
      </c>
      <c r="AJ12" s="76">
        <v>6.25</v>
      </c>
      <c r="AK12" s="76">
        <v>37.5</v>
      </c>
      <c r="AL12" s="76">
        <v>25</v>
      </c>
      <c r="AM12" s="28"/>
      <c r="AN12" s="1" t="s">
        <v>117</v>
      </c>
    </row>
    <row r="13" spans="1:40" s="1" customFormat="1" ht="20.25" customHeight="1">
      <c r="A13" s="26">
        <v>7</v>
      </c>
      <c r="B13" s="65" t="s">
        <v>36</v>
      </c>
      <c r="C13" s="63">
        <v>14</v>
      </c>
      <c r="D13" s="63">
        <v>14</v>
      </c>
      <c r="E13" s="66">
        <f t="shared" si="2"/>
        <v>100</v>
      </c>
      <c r="F13" s="64"/>
      <c r="G13" s="62">
        <v>3.5713999999999997</v>
      </c>
      <c r="H13" s="61">
        <v>0</v>
      </c>
      <c r="I13" s="23">
        <v>50</v>
      </c>
      <c r="J13" s="23">
        <v>42.86</v>
      </c>
      <c r="K13" s="23">
        <v>7.14</v>
      </c>
      <c r="L13" s="53">
        <f t="shared" si="0"/>
        <v>100</v>
      </c>
      <c r="M13" s="53">
        <f t="shared" si="1"/>
        <v>50</v>
      </c>
      <c r="N13" s="64">
        <v>7.14</v>
      </c>
      <c r="O13" s="64">
        <v>92.86</v>
      </c>
      <c r="P13" s="64">
        <v>0</v>
      </c>
      <c r="Q13" s="67" t="s">
        <v>93</v>
      </c>
      <c r="R13" s="18">
        <v>1</v>
      </c>
      <c r="S13" s="18">
        <v>1</v>
      </c>
      <c r="T13" s="64" t="s">
        <v>118</v>
      </c>
      <c r="U13" s="120"/>
      <c r="V13" s="72"/>
      <c r="W13" s="77">
        <v>92.86</v>
      </c>
      <c r="X13" s="76">
        <v>92.86</v>
      </c>
      <c r="Y13" s="76">
        <v>100</v>
      </c>
      <c r="Z13" s="76">
        <v>85.71</v>
      </c>
      <c r="AA13" s="76">
        <v>71.43</v>
      </c>
      <c r="AB13" s="76">
        <v>78.57</v>
      </c>
      <c r="AC13" s="76">
        <v>35.71</v>
      </c>
      <c r="AD13" s="76">
        <v>78.57</v>
      </c>
      <c r="AE13" s="76">
        <v>78.57</v>
      </c>
      <c r="AF13" s="76">
        <v>35.71</v>
      </c>
      <c r="AG13" s="76">
        <v>64.29</v>
      </c>
      <c r="AH13" s="76">
        <v>78.57</v>
      </c>
      <c r="AI13" s="76">
        <v>50</v>
      </c>
      <c r="AJ13" s="76">
        <v>7.14</v>
      </c>
      <c r="AK13" s="76">
        <v>71.43</v>
      </c>
      <c r="AL13" s="76">
        <v>0</v>
      </c>
      <c r="AM13" s="28"/>
      <c r="AN13" s="1" t="s">
        <v>118</v>
      </c>
    </row>
    <row r="14" spans="1:40" s="1" customFormat="1" ht="27" customHeight="1">
      <c r="A14" s="26">
        <v>8</v>
      </c>
      <c r="B14" s="65" t="s">
        <v>30</v>
      </c>
      <c r="C14" s="63">
        <v>107</v>
      </c>
      <c r="D14" s="63">
        <v>100</v>
      </c>
      <c r="E14" s="66">
        <f t="shared" si="2"/>
        <v>93.45794392523365</v>
      </c>
      <c r="F14" s="64"/>
      <c r="G14" s="62">
        <v>3.49</v>
      </c>
      <c r="H14" s="61">
        <v>0</v>
      </c>
      <c r="I14" s="23">
        <v>59</v>
      </c>
      <c r="J14" s="23">
        <v>33</v>
      </c>
      <c r="K14" s="23">
        <v>8</v>
      </c>
      <c r="L14" s="53">
        <f t="shared" si="0"/>
        <v>100</v>
      </c>
      <c r="M14" s="53">
        <f t="shared" si="1"/>
        <v>41</v>
      </c>
      <c r="N14" s="64">
        <v>19</v>
      </c>
      <c r="O14" s="64">
        <v>72</v>
      </c>
      <c r="P14" s="64">
        <v>9</v>
      </c>
      <c r="Q14" s="67" t="s">
        <v>93</v>
      </c>
      <c r="R14" s="18">
        <v>1</v>
      </c>
      <c r="S14" s="18">
        <v>1</v>
      </c>
      <c r="T14" s="64" t="s">
        <v>119</v>
      </c>
      <c r="U14" s="120"/>
      <c r="V14" s="48"/>
      <c r="W14" s="77">
        <v>83</v>
      </c>
      <c r="X14" s="76">
        <v>93</v>
      </c>
      <c r="Y14" s="76">
        <v>58</v>
      </c>
      <c r="Z14" s="76">
        <v>84</v>
      </c>
      <c r="AA14" s="76">
        <v>78</v>
      </c>
      <c r="AB14" s="76">
        <v>74</v>
      </c>
      <c r="AC14" s="76">
        <v>37</v>
      </c>
      <c r="AD14" s="76">
        <v>70</v>
      </c>
      <c r="AE14" s="76">
        <v>79</v>
      </c>
      <c r="AF14" s="76">
        <v>49</v>
      </c>
      <c r="AG14" s="76">
        <v>43</v>
      </c>
      <c r="AH14" s="76">
        <v>49.5</v>
      </c>
      <c r="AI14" s="76">
        <v>76</v>
      </c>
      <c r="AJ14" s="76">
        <v>45.5</v>
      </c>
      <c r="AK14" s="76">
        <v>61</v>
      </c>
      <c r="AL14" s="76">
        <v>12</v>
      </c>
      <c r="AM14" s="28"/>
      <c r="AN14" s="1" t="s">
        <v>119</v>
      </c>
    </row>
    <row r="15" spans="1:40" s="1" customFormat="1" ht="20.25" customHeight="1">
      <c r="A15" s="26">
        <v>9</v>
      </c>
      <c r="B15" s="65" t="s">
        <v>37</v>
      </c>
      <c r="C15" s="63">
        <v>14</v>
      </c>
      <c r="D15" s="63">
        <v>9</v>
      </c>
      <c r="E15" s="66">
        <f t="shared" si="2"/>
        <v>64.28571428571429</v>
      </c>
      <c r="F15" s="64"/>
      <c r="G15" s="62">
        <v>3.6666999999999996</v>
      </c>
      <c r="H15" s="61">
        <v>0</v>
      </c>
      <c r="I15" s="23">
        <v>33.33</v>
      </c>
      <c r="J15" s="23">
        <v>66.67</v>
      </c>
      <c r="K15" s="23">
        <v>0</v>
      </c>
      <c r="L15" s="53">
        <f t="shared" si="0"/>
        <v>100</v>
      </c>
      <c r="M15" s="53">
        <f t="shared" si="1"/>
        <v>66.67</v>
      </c>
      <c r="N15" s="64">
        <v>11.11</v>
      </c>
      <c r="O15" s="64">
        <v>88.89</v>
      </c>
      <c r="P15" s="64">
        <v>0</v>
      </c>
      <c r="Q15" s="1" t="s">
        <v>95</v>
      </c>
      <c r="R15" s="18">
        <v>1</v>
      </c>
      <c r="S15" s="18">
        <v>1</v>
      </c>
      <c r="T15" s="64" t="s">
        <v>120</v>
      </c>
      <c r="U15" s="120"/>
      <c r="V15" s="72"/>
      <c r="W15" s="77">
        <v>88.89</v>
      </c>
      <c r="X15" s="76">
        <v>88.89</v>
      </c>
      <c r="Y15" s="76">
        <v>100</v>
      </c>
      <c r="Z15" s="76">
        <v>66.67</v>
      </c>
      <c r="AA15" s="76">
        <v>88.89</v>
      </c>
      <c r="AB15" s="76">
        <v>100</v>
      </c>
      <c r="AC15" s="76">
        <v>100</v>
      </c>
      <c r="AD15" s="76">
        <v>66.67</v>
      </c>
      <c r="AE15" s="76">
        <v>55.56</v>
      </c>
      <c r="AF15" s="76">
        <v>33.33</v>
      </c>
      <c r="AG15" s="76">
        <v>44.44</v>
      </c>
      <c r="AH15" s="76">
        <v>44.44</v>
      </c>
      <c r="AI15" s="76">
        <v>77.78</v>
      </c>
      <c r="AJ15" s="76">
        <v>16.67</v>
      </c>
      <c r="AK15" s="76">
        <v>55.56</v>
      </c>
      <c r="AL15" s="76">
        <v>11.11</v>
      </c>
      <c r="AM15" s="28"/>
      <c r="AN15" s="1" t="s">
        <v>120</v>
      </c>
    </row>
    <row r="16" spans="1:40" s="1" customFormat="1" ht="20.25" customHeight="1">
      <c r="A16" s="26">
        <v>10</v>
      </c>
      <c r="B16" s="65" t="s">
        <v>38</v>
      </c>
      <c r="C16" s="63">
        <v>22</v>
      </c>
      <c r="D16" s="63">
        <v>17</v>
      </c>
      <c r="E16" s="66">
        <f t="shared" si="2"/>
        <v>77.27272727272727</v>
      </c>
      <c r="F16" s="64"/>
      <c r="G16" s="62">
        <v>3.647</v>
      </c>
      <c r="H16" s="61">
        <v>0</v>
      </c>
      <c r="I16" s="23">
        <v>47.06</v>
      </c>
      <c r="J16" s="23">
        <v>41.18</v>
      </c>
      <c r="K16" s="23">
        <v>11.76</v>
      </c>
      <c r="L16" s="53">
        <f t="shared" si="0"/>
        <v>100</v>
      </c>
      <c r="M16" s="53">
        <f t="shared" si="1"/>
        <v>52.94</v>
      </c>
      <c r="N16" s="64">
        <v>0</v>
      </c>
      <c r="O16" s="64">
        <v>94.12</v>
      </c>
      <c r="P16" s="64">
        <v>5.88</v>
      </c>
      <c r="Q16" s="67" t="s">
        <v>93</v>
      </c>
      <c r="R16" s="18">
        <v>1</v>
      </c>
      <c r="S16" s="18">
        <v>1</v>
      </c>
      <c r="T16" s="64" t="s">
        <v>121</v>
      </c>
      <c r="U16" s="120"/>
      <c r="V16" s="72"/>
      <c r="W16" s="77">
        <v>82.35</v>
      </c>
      <c r="X16" s="76">
        <v>100</v>
      </c>
      <c r="Y16" s="76">
        <v>70.59</v>
      </c>
      <c r="Z16" s="76">
        <v>94.12</v>
      </c>
      <c r="AA16" s="76">
        <v>100</v>
      </c>
      <c r="AB16" s="76">
        <v>94.12</v>
      </c>
      <c r="AC16" s="76">
        <v>64.71</v>
      </c>
      <c r="AD16" s="76">
        <v>70.59</v>
      </c>
      <c r="AE16" s="76">
        <v>94.12</v>
      </c>
      <c r="AF16" s="76">
        <v>29.41</v>
      </c>
      <c r="AG16" s="76">
        <v>52.94</v>
      </c>
      <c r="AH16" s="76">
        <v>41.18</v>
      </c>
      <c r="AI16" s="76">
        <v>94.12</v>
      </c>
      <c r="AJ16" s="76">
        <v>38.24</v>
      </c>
      <c r="AK16" s="76">
        <v>41.18</v>
      </c>
      <c r="AL16" s="76">
        <v>20.59</v>
      </c>
      <c r="AM16" s="28"/>
      <c r="AN16" s="1" t="s">
        <v>121</v>
      </c>
    </row>
    <row r="17" spans="1:40" s="1" customFormat="1" ht="20.25" customHeight="1">
      <c r="A17" s="26">
        <v>11</v>
      </c>
      <c r="B17" s="65" t="s">
        <v>39</v>
      </c>
      <c r="C17" s="63">
        <v>74</v>
      </c>
      <c r="D17" s="63">
        <v>70</v>
      </c>
      <c r="E17" s="66">
        <f t="shared" si="2"/>
        <v>94.5945945945946</v>
      </c>
      <c r="F17" s="64"/>
      <c r="G17" s="62">
        <v>3.6432</v>
      </c>
      <c r="H17" s="61">
        <v>2.86</v>
      </c>
      <c r="I17" s="23">
        <v>42.86</v>
      </c>
      <c r="J17" s="23">
        <v>41.43</v>
      </c>
      <c r="K17" s="23">
        <v>12.86</v>
      </c>
      <c r="L17" s="53">
        <f t="shared" si="0"/>
        <v>97.14</v>
      </c>
      <c r="M17" s="53">
        <f t="shared" si="1"/>
        <v>54.29</v>
      </c>
      <c r="N17" s="64">
        <v>15.71</v>
      </c>
      <c r="O17" s="64">
        <v>82.86</v>
      </c>
      <c r="P17" s="64">
        <v>1.43</v>
      </c>
      <c r="Q17" s="67" t="s">
        <v>95</v>
      </c>
      <c r="R17" s="18">
        <v>1</v>
      </c>
      <c r="S17" s="18">
        <v>1</v>
      </c>
      <c r="T17" s="64" t="s">
        <v>115</v>
      </c>
      <c r="U17" s="120"/>
      <c r="V17" s="72"/>
      <c r="W17" s="77">
        <v>90</v>
      </c>
      <c r="X17" s="76">
        <v>75.71</v>
      </c>
      <c r="Y17" s="76">
        <v>68.57</v>
      </c>
      <c r="Z17" s="76">
        <v>85.71</v>
      </c>
      <c r="AA17" s="76">
        <v>82.86</v>
      </c>
      <c r="AB17" s="76">
        <v>85.71</v>
      </c>
      <c r="AC17" s="76">
        <v>64.29</v>
      </c>
      <c r="AD17" s="76">
        <v>60</v>
      </c>
      <c r="AE17" s="76">
        <v>77.14</v>
      </c>
      <c r="AF17" s="76">
        <v>41.43</v>
      </c>
      <c r="AG17" s="76">
        <v>81.43</v>
      </c>
      <c r="AH17" s="76">
        <v>50</v>
      </c>
      <c r="AI17" s="76">
        <v>71.43</v>
      </c>
      <c r="AJ17" s="76">
        <v>22.86</v>
      </c>
      <c r="AK17" s="76">
        <v>81.43</v>
      </c>
      <c r="AL17" s="76">
        <v>27.86</v>
      </c>
      <c r="AM17" s="28"/>
      <c r="AN17" s="1" t="s">
        <v>115</v>
      </c>
    </row>
    <row r="18" spans="1:40" s="1" customFormat="1" ht="20.25" customHeight="1">
      <c r="A18" s="26">
        <v>12</v>
      </c>
      <c r="B18" s="65" t="s">
        <v>40</v>
      </c>
      <c r="C18" s="63">
        <v>17</v>
      </c>
      <c r="D18" s="63">
        <v>16</v>
      </c>
      <c r="E18" s="66">
        <f t="shared" si="2"/>
        <v>94.11764705882352</v>
      </c>
      <c r="F18" s="64"/>
      <c r="G18" s="62">
        <v>3.75</v>
      </c>
      <c r="H18" s="61">
        <v>0</v>
      </c>
      <c r="I18" s="23">
        <v>43.75</v>
      </c>
      <c r="J18" s="23">
        <v>37.5</v>
      </c>
      <c r="K18" s="23">
        <v>18.75</v>
      </c>
      <c r="L18" s="53">
        <f t="shared" si="0"/>
        <v>100</v>
      </c>
      <c r="M18" s="53">
        <f t="shared" si="1"/>
        <v>56.25</v>
      </c>
      <c r="N18" s="64">
        <v>0</v>
      </c>
      <c r="O18" s="64">
        <v>100</v>
      </c>
      <c r="P18" s="64">
        <v>0</v>
      </c>
      <c r="Q18" s="67" t="s">
        <v>93</v>
      </c>
      <c r="R18" s="18">
        <v>1</v>
      </c>
      <c r="S18" s="18">
        <v>1</v>
      </c>
      <c r="T18" s="64" t="s">
        <v>122</v>
      </c>
      <c r="U18" s="120"/>
      <c r="V18" s="72"/>
      <c r="W18" s="77">
        <v>93.75</v>
      </c>
      <c r="X18" s="76">
        <v>100</v>
      </c>
      <c r="Y18" s="76">
        <v>81.25</v>
      </c>
      <c r="Z18" s="76">
        <v>68.75</v>
      </c>
      <c r="AA18" s="76">
        <v>43.75</v>
      </c>
      <c r="AB18" s="76">
        <v>100</v>
      </c>
      <c r="AC18" s="76">
        <v>87.5</v>
      </c>
      <c r="AD18" s="76">
        <v>62.5</v>
      </c>
      <c r="AE18" s="76">
        <v>75</v>
      </c>
      <c r="AF18" s="76">
        <v>12.5</v>
      </c>
      <c r="AG18" s="76">
        <v>75</v>
      </c>
      <c r="AH18" s="76">
        <v>81.25</v>
      </c>
      <c r="AI18" s="76">
        <v>50</v>
      </c>
      <c r="AJ18" s="76">
        <v>37.5</v>
      </c>
      <c r="AK18" s="76">
        <v>81.25</v>
      </c>
      <c r="AL18" s="76">
        <v>21.88</v>
      </c>
      <c r="AM18" s="28"/>
      <c r="AN18" s="1" t="s">
        <v>122</v>
      </c>
    </row>
    <row r="19" spans="1:40" s="1" customFormat="1" ht="20.25" customHeight="1">
      <c r="A19" s="26">
        <v>13</v>
      </c>
      <c r="B19" s="65" t="s">
        <v>41</v>
      </c>
      <c r="C19" s="63">
        <v>65</v>
      </c>
      <c r="D19" s="63">
        <v>61</v>
      </c>
      <c r="E19" s="66">
        <f t="shared" si="2"/>
        <v>93.84615384615384</v>
      </c>
      <c r="F19" s="64"/>
      <c r="G19" s="62">
        <v>3.5574</v>
      </c>
      <c r="H19" s="61">
        <v>0</v>
      </c>
      <c r="I19" s="23">
        <v>52.46</v>
      </c>
      <c r="J19" s="23">
        <v>39.34</v>
      </c>
      <c r="K19" s="23">
        <v>8.2</v>
      </c>
      <c r="L19" s="53">
        <f t="shared" si="0"/>
        <v>100</v>
      </c>
      <c r="M19" s="53">
        <f t="shared" si="1"/>
        <v>47.540000000000006</v>
      </c>
      <c r="N19" s="64">
        <v>0</v>
      </c>
      <c r="O19" s="64">
        <v>100</v>
      </c>
      <c r="P19" s="64">
        <v>0</v>
      </c>
      <c r="Q19" s="67" t="s">
        <v>93</v>
      </c>
      <c r="R19" s="18">
        <v>1</v>
      </c>
      <c r="S19" s="18">
        <v>1</v>
      </c>
      <c r="T19" s="64" t="s">
        <v>123</v>
      </c>
      <c r="U19" s="120"/>
      <c r="V19" s="48"/>
      <c r="W19" s="77">
        <v>80.33</v>
      </c>
      <c r="X19" s="76">
        <v>91.8</v>
      </c>
      <c r="Y19" s="76">
        <v>86.89</v>
      </c>
      <c r="Z19" s="76">
        <v>83.61</v>
      </c>
      <c r="AA19" s="76">
        <v>78.69</v>
      </c>
      <c r="AB19" s="76">
        <v>98.36</v>
      </c>
      <c r="AC19" s="76">
        <v>75.41</v>
      </c>
      <c r="AD19" s="76">
        <v>78.69</v>
      </c>
      <c r="AE19" s="76">
        <v>93.44</v>
      </c>
      <c r="AF19" s="76">
        <v>44.26</v>
      </c>
      <c r="AG19" s="76">
        <v>81.97</v>
      </c>
      <c r="AH19" s="76">
        <v>36.07</v>
      </c>
      <c r="AI19" s="76">
        <v>55.74</v>
      </c>
      <c r="AJ19" s="76">
        <v>19.67</v>
      </c>
      <c r="AK19" s="76">
        <v>54.1</v>
      </c>
      <c r="AL19" s="76">
        <v>13.11</v>
      </c>
      <c r="AM19" s="28"/>
      <c r="AN19" s="1" t="s">
        <v>123</v>
      </c>
    </row>
    <row r="20" spans="1:40" s="1" customFormat="1" ht="20.25" customHeight="1">
      <c r="A20" s="26">
        <v>14</v>
      </c>
      <c r="B20" s="65" t="s">
        <v>42</v>
      </c>
      <c r="C20" s="63">
        <v>94</v>
      </c>
      <c r="D20" s="63">
        <v>85</v>
      </c>
      <c r="E20" s="66">
        <f t="shared" si="2"/>
        <v>90.42553191489363</v>
      </c>
      <c r="F20" s="64"/>
      <c r="G20" s="62">
        <v>3.8941</v>
      </c>
      <c r="H20" s="61">
        <v>0</v>
      </c>
      <c r="I20" s="23">
        <v>37.65</v>
      </c>
      <c r="J20" s="23">
        <v>35.29</v>
      </c>
      <c r="K20" s="23">
        <v>27.06</v>
      </c>
      <c r="L20" s="53">
        <f t="shared" si="0"/>
        <v>100</v>
      </c>
      <c r="M20" s="53">
        <f t="shared" si="1"/>
        <v>62.349999999999994</v>
      </c>
      <c r="N20" s="64">
        <v>2.35</v>
      </c>
      <c r="O20" s="64">
        <v>90.59</v>
      </c>
      <c r="P20" s="64">
        <v>7.06</v>
      </c>
      <c r="Q20" s="1" t="s">
        <v>94</v>
      </c>
      <c r="R20" s="18">
        <v>1</v>
      </c>
      <c r="S20" s="18">
        <v>1</v>
      </c>
      <c r="T20" s="64" t="s">
        <v>124</v>
      </c>
      <c r="U20" s="120"/>
      <c r="V20" s="72"/>
      <c r="W20" s="77">
        <v>90.59</v>
      </c>
      <c r="X20" s="76">
        <v>78.82</v>
      </c>
      <c r="Y20" s="76">
        <v>96.47</v>
      </c>
      <c r="Z20" s="76">
        <v>89.41</v>
      </c>
      <c r="AA20" s="76">
        <v>89.41</v>
      </c>
      <c r="AB20" s="76">
        <v>90.59</v>
      </c>
      <c r="AC20" s="76">
        <v>78.82</v>
      </c>
      <c r="AD20" s="76">
        <v>60</v>
      </c>
      <c r="AE20" s="76">
        <v>72.94</v>
      </c>
      <c r="AF20" s="76">
        <v>61.18</v>
      </c>
      <c r="AG20" s="76">
        <v>58.82</v>
      </c>
      <c r="AH20" s="76">
        <v>35.88</v>
      </c>
      <c r="AI20" s="76">
        <v>72.94</v>
      </c>
      <c r="AJ20" s="76">
        <v>42.35</v>
      </c>
      <c r="AK20" s="76">
        <v>55.29</v>
      </c>
      <c r="AL20" s="76">
        <v>30</v>
      </c>
      <c r="AM20" s="28"/>
      <c r="AN20" s="1" t="s">
        <v>124</v>
      </c>
    </row>
    <row r="21" spans="1:40" s="1" customFormat="1" ht="31.5" customHeight="1">
      <c r="A21" s="26">
        <v>15</v>
      </c>
      <c r="B21" s="65" t="s">
        <v>43</v>
      </c>
      <c r="C21" s="64">
        <v>77</v>
      </c>
      <c r="D21" s="63">
        <v>75</v>
      </c>
      <c r="E21" s="66">
        <f t="shared" si="2"/>
        <v>97.40259740259741</v>
      </c>
      <c r="F21" s="64"/>
      <c r="G21" s="62">
        <v>3.9467</v>
      </c>
      <c r="H21" s="61">
        <v>0</v>
      </c>
      <c r="I21" s="23">
        <v>25.33</v>
      </c>
      <c r="J21" s="23">
        <v>54.67</v>
      </c>
      <c r="K21" s="23">
        <v>20</v>
      </c>
      <c r="L21" s="53">
        <f t="shared" si="0"/>
        <v>100</v>
      </c>
      <c r="M21" s="53">
        <f t="shared" si="1"/>
        <v>74.67</v>
      </c>
      <c r="N21" s="64">
        <v>14.67</v>
      </c>
      <c r="O21" s="64">
        <v>78.67</v>
      </c>
      <c r="P21" s="64">
        <v>6.67</v>
      </c>
      <c r="Q21" s="68" t="s">
        <v>94</v>
      </c>
      <c r="R21" s="18">
        <v>1</v>
      </c>
      <c r="S21" s="18">
        <v>1</v>
      </c>
      <c r="T21" s="64" t="s">
        <v>125</v>
      </c>
      <c r="U21" s="120"/>
      <c r="V21" s="72"/>
      <c r="W21" s="77">
        <v>88</v>
      </c>
      <c r="X21" s="76">
        <v>90.67</v>
      </c>
      <c r="Y21" s="76">
        <v>49.33</v>
      </c>
      <c r="Z21" s="76">
        <v>90.67</v>
      </c>
      <c r="AA21" s="76">
        <v>84</v>
      </c>
      <c r="AB21" s="76">
        <v>90.67</v>
      </c>
      <c r="AC21" s="76">
        <v>56</v>
      </c>
      <c r="AD21" s="76">
        <v>62.67</v>
      </c>
      <c r="AE21" s="76">
        <v>88</v>
      </c>
      <c r="AF21" s="76">
        <v>58.67</v>
      </c>
      <c r="AG21" s="76">
        <v>77.33</v>
      </c>
      <c r="AH21" s="76">
        <v>65.33</v>
      </c>
      <c r="AI21" s="76">
        <v>66.67</v>
      </c>
      <c r="AJ21" s="76">
        <v>48.67</v>
      </c>
      <c r="AK21" s="76">
        <v>85.33</v>
      </c>
      <c r="AL21" s="76">
        <v>34</v>
      </c>
      <c r="AM21" s="28"/>
      <c r="AN21" s="1" t="s">
        <v>125</v>
      </c>
    </row>
    <row r="22" spans="1:40" s="1" customFormat="1" ht="33.75" customHeight="1">
      <c r="A22" s="26">
        <v>16</v>
      </c>
      <c r="B22" s="65" t="s">
        <v>31</v>
      </c>
      <c r="C22" s="63">
        <v>53</v>
      </c>
      <c r="D22" s="63">
        <v>41</v>
      </c>
      <c r="E22" s="66">
        <f t="shared" si="2"/>
        <v>77.35849056603774</v>
      </c>
      <c r="F22" s="64"/>
      <c r="G22" s="62">
        <v>4.122</v>
      </c>
      <c r="H22" s="61">
        <v>0</v>
      </c>
      <c r="I22" s="23">
        <v>17.07</v>
      </c>
      <c r="J22" s="23">
        <v>53.66</v>
      </c>
      <c r="K22" s="23">
        <v>29.27</v>
      </c>
      <c r="L22" s="53">
        <f t="shared" si="0"/>
        <v>100</v>
      </c>
      <c r="M22" s="53">
        <f t="shared" si="1"/>
        <v>82.92999999999999</v>
      </c>
      <c r="N22" s="64">
        <v>14.63</v>
      </c>
      <c r="O22" s="64">
        <v>75.61</v>
      </c>
      <c r="P22" s="64">
        <v>9.76</v>
      </c>
      <c r="Q22" s="68" t="s">
        <v>93</v>
      </c>
      <c r="R22" s="18">
        <v>1</v>
      </c>
      <c r="S22" s="18">
        <v>1</v>
      </c>
      <c r="T22" s="64">
        <v>14.16</v>
      </c>
      <c r="U22" s="120"/>
      <c r="V22" s="72"/>
      <c r="W22" s="77">
        <v>90.24</v>
      </c>
      <c r="X22" s="76">
        <v>73.17</v>
      </c>
      <c r="Y22" s="76">
        <v>92.68</v>
      </c>
      <c r="Z22" s="76">
        <v>97.56</v>
      </c>
      <c r="AA22" s="76">
        <v>75.61</v>
      </c>
      <c r="AB22" s="76">
        <v>97.56</v>
      </c>
      <c r="AC22" s="76">
        <v>73.17</v>
      </c>
      <c r="AD22" s="76">
        <v>75.61</v>
      </c>
      <c r="AE22" s="76">
        <v>92.68</v>
      </c>
      <c r="AF22" s="76">
        <v>53.66</v>
      </c>
      <c r="AG22" s="76">
        <v>56.1</v>
      </c>
      <c r="AH22" s="76">
        <v>84.15</v>
      </c>
      <c r="AI22" s="76">
        <v>70.73</v>
      </c>
      <c r="AJ22" s="76">
        <v>35.37</v>
      </c>
      <c r="AK22" s="76">
        <v>73.17</v>
      </c>
      <c r="AL22" s="76">
        <v>30.49</v>
      </c>
      <c r="AM22" s="28"/>
      <c r="AN22" s="1">
        <v>14.16</v>
      </c>
    </row>
    <row r="23" spans="1:40" s="1" customFormat="1" ht="20.25" customHeight="1">
      <c r="A23" s="26">
        <v>17</v>
      </c>
      <c r="B23" s="65" t="s">
        <v>44</v>
      </c>
      <c r="C23" s="63">
        <v>101</v>
      </c>
      <c r="D23" s="63">
        <v>79</v>
      </c>
      <c r="E23" s="66">
        <f t="shared" si="2"/>
        <v>78.21782178217822</v>
      </c>
      <c r="F23" s="64"/>
      <c r="G23" s="62">
        <v>3.6071999999999997</v>
      </c>
      <c r="H23" s="61">
        <v>0</v>
      </c>
      <c r="I23" s="23">
        <v>50.63</v>
      </c>
      <c r="J23" s="23">
        <v>37.97</v>
      </c>
      <c r="K23" s="23">
        <v>11.39</v>
      </c>
      <c r="L23" s="53">
        <f t="shared" si="0"/>
        <v>100</v>
      </c>
      <c r="M23" s="53">
        <f t="shared" si="1"/>
        <v>49.36</v>
      </c>
      <c r="N23" s="64">
        <v>7.59</v>
      </c>
      <c r="O23" s="64">
        <v>83.54</v>
      </c>
      <c r="P23" s="64">
        <v>8.86</v>
      </c>
      <c r="Q23" s="1" t="s">
        <v>93</v>
      </c>
      <c r="R23" s="18">
        <v>1</v>
      </c>
      <c r="S23" s="18">
        <v>1</v>
      </c>
      <c r="T23" s="64" t="s">
        <v>115</v>
      </c>
      <c r="U23" s="120"/>
      <c r="V23" s="48"/>
      <c r="W23" s="77">
        <v>62.03</v>
      </c>
      <c r="X23" s="76">
        <v>89.87</v>
      </c>
      <c r="Y23" s="76">
        <v>92.41</v>
      </c>
      <c r="Z23" s="76">
        <v>78.48</v>
      </c>
      <c r="AA23" s="76">
        <v>82.28</v>
      </c>
      <c r="AB23" s="76">
        <v>87.34</v>
      </c>
      <c r="AC23" s="76">
        <v>72.15</v>
      </c>
      <c r="AD23" s="76">
        <v>53.16</v>
      </c>
      <c r="AE23" s="76">
        <v>87.34</v>
      </c>
      <c r="AF23" s="76">
        <v>48.1</v>
      </c>
      <c r="AG23" s="76">
        <v>54.43</v>
      </c>
      <c r="AH23" s="76">
        <v>73.42</v>
      </c>
      <c r="AI23" s="76">
        <v>59.49</v>
      </c>
      <c r="AJ23" s="76">
        <v>20.89</v>
      </c>
      <c r="AK23" s="76">
        <v>58.23</v>
      </c>
      <c r="AL23" s="76">
        <v>15.19</v>
      </c>
      <c r="AM23" s="28"/>
      <c r="AN23" s="1" t="s">
        <v>115</v>
      </c>
    </row>
    <row r="24" spans="1:40" s="1" customFormat="1" ht="20.25" customHeight="1">
      <c r="A24" s="26">
        <v>18</v>
      </c>
      <c r="B24" s="65" t="s">
        <v>45</v>
      </c>
      <c r="C24" s="63">
        <v>11</v>
      </c>
      <c r="D24" s="63">
        <v>5</v>
      </c>
      <c r="E24" s="66">
        <f t="shared" si="2"/>
        <v>45.45454545454545</v>
      </c>
      <c r="F24" s="64"/>
      <c r="G24" s="62">
        <v>3</v>
      </c>
      <c r="H24" s="61">
        <v>0</v>
      </c>
      <c r="I24" s="23">
        <v>100</v>
      </c>
      <c r="J24" s="23">
        <v>0</v>
      </c>
      <c r="K24" s="23">
        <v>0</v>
      </c>
      <c r="L24" s="53">
        <f t="shared" si="0"/>
        <v>100</v>
      </c>
      <c r="M24" s="53">
        <f t="shared" si="1"/>
        <v>0</v>
      </c>
      <c r="N24" s="64">
        <v>0</v>
      </c>
      <c r="O24" s="64">
        <v>100</v>
      </c>
      <c r="P24" s="64">
        <v>0</v>
      </c>
      <c r="Q24" s="68" t="s">
        <v>93</v>
      </c>
      <c r="R24" s="18">
        <v>1</v>
      </c>
      <c r="S24" s="18">
        <v>1</v>
      </c>
      <c r="T24" s="64" t="s">
        <v>126</v>
      </c>
      <c r="U24" s="120"/>
      <c r="V24" s="72"/>
      <c r="W24" s="77">
        <v>100</v>
      </c>
      <c r="X24" s="76">
        <v>100</v>
      </c>
      <c r="Y24" s="76">
        <v>100</v>
      </c>
      <c r="Z24" s="76">
        <v>80</v>
      </c>
      <c r="AA24" s="76">
        <v>100</v>
      </c>
      <c r="AB24" s="76">
        <v>80</v>
      </c>
      <c r="AC24" s="76">
        <v>20</v>
      </c>
      <c r="AD24" s="76">
        <v>60</v>
      </c>
      <c r="AE24" s="76">
        <v>80</v>
      </c>
      <c r="AF24" s="76">
        <v>0</v>
      </c>
      <c r="AG24" s="76">
        <v>40</v>
      </c>
      <c r="AH24" s="76">
        <v>0</v>
      </c>
      <c r="AI24" s="76">
        <v>80</v>
      </c>
      <c r="AJ24" s="76">
        <v>0</v>
      </c>
      <c r="AK24" s="76">
        <v>20</v>
      </c>
      <c r="AL24" s="76">
        <v>0</v>
      </c>
      <c r="AM24" s="28"/>
      <c r="AN24" s="1" t="s">
        <v>126</v>
      </c>
    </row>
    <row r="25" spans="1:40" s="1" customFormat="1" ht="20.25" customHeight="1">
      <c r="A25" s="26">
        <v>19</v>
      </c>
      <c r="B25" s="65" t="s">
        <v>110</v>
      </c>
      <c r="C25" s="63">
        <v>7</v>
      </c>
      <c r="D25" s="63">
        <v>7</v>
      </c>
      <c r="E25" s="66">
        <f t="shared" si="2"/>
        <v>100</v>
      </c>
      <c r="F25" s="64"/>
      <c r="G25" s="62">
        <v>3.5715</v>
      </c>
      <c r="H25" s="61">
        <v>0</v>
      </c>
      <c r="I25" s="23">
        <v>57.14</v>
      </c>
      <c r="J25" s="23">
        <v>28.57</v>
      </c>
      <c r="K25" s="23">
        <v>14.29</v>
      </c>
      <c r="L25" s="53">
        <f t="shared" si="0"/>
        <v>100</v>
      </c>
      <c r="M25" s="53">
        <f t="shared" si="1"/>
        <v>42.86</v>
      </c>
      <c r="N25" s="64">
        <v>0</v>
      </c>
      <c r="O25" s="64">
        <v>100</v>
      </c>
      <c r="P25" s="64">
        <v>0</v>
      </c>
      <c r="Q25" s="68" t="s">
        <v>93</v>
      </c>
      <c r="R25" s="18">
        <v>1</v>
      </c>
      <c r="S25" s="18">
        <v>1</v>
      </c>
      <c r="T25" s="64" t="s">
        <v>127</v>
      </c>
      <c r="U25" s="120"/>
      <c r="V25" s="72"/>
      <c r="W25" s="77">
        <v>100</v>
      </c>
      <c r="X25" s="76">
        <v>85.71</v>
      </c>
      <c r="Y25" s="76">
        <v>100</v>
      </c>
      <c r="Z25" s="76">
        <v>42.86</v>
      </c>
      <c r="AA25" s="76">
        <v>71.43</v>
      </c>
      <c r="AB25" s="76">
        <v>85.71</v>
      </c>
      <c r="AC25" s="76">
        <v>28.57</v>
      </c>
      <c r="AD25" s="76">
        <v>28.57</v>
      </c>
      <c r="AE25" s="76">
        <v>71.43</v>
      </c>
      <c r="AF25" s="76">
        <v>42.86</v>
      </c>
      <c r="AG25" s="76">
        <v>28.57</v>
      </c>
      <c r="AH25" s="76">
        <v>78.57</v>
      </c>
      <c r="AI25" s="76">
        <v>100</v>
      </c>
      <c r="AJ25" s="76">
        <v>14.29</v>
      </c>
      <c r="AK25" s="76">
        <v>100</v>
      </c>
      <c r="AL25" s="76">
        <v>0</v>
      </c>
      <c r="AM25" s="28"/>
      <c r="AN25" s="1" t="s">
        <v>127</v>
      </c>
    </row>
    <row r="26" spans="1:40" s="1" customFormat="1" ht="20.25" customHeight="1">
      <c r="A26" s="26">
        <v>20</v>
      </c>
      <c r="B26" s="65" t="s">
        <v>48</v>
      </c>
      <c r="C26" s="63">
        <v>5</v>
      </c>
      <c r="D26" s="63">
        <v>5</v>
      </c>
      <c r="E26" s="66">
        <f t="shared" si="2"/>
        <v>100</v>
      </c>
      <c r="F26" s="64"/>
      <c r="G26" s="62">
        <v>3</v>
      </c>
      <c r="H26" s="61">
        <v>0</v>
      </c>
      <c r="I26" s="23">
        <v>100</v>
      </c>
      <c r="J26" s="23">
        <v>0</v>
      </c>
      <c r="K26" s="23">
        <v>0</v>
      </c>
      <c r="L26" s="53">
        <f t="shared" si="0"/>
        <v>100</v>
      </c>
      <c r="M26" s="53">
        <f t="shared" si="1"/>
        <v>0</v>
      </c>
      <c r="N26" s="64">
        <v>0</v>
      </c>
      <c r="O26" s="64">
        <v>100</v>
      </c>
      <c r="P26" s="64">
        <v>0</v>
      </c>
      <c r="Q26" s="68" t="s">
        <v>93</v>
      </c>
      <c r="R26" s="18">
        <v>1</v>
      </c>
      <c r="S26" s="18">
        <v>1</v>
      </c>
      <c r="T26" s="64" t="s">
        <v>128</v>
      </c>
      <c r="U26" s="120"/>
      <c r="V26" s="72"/>
      <c r="W26" s="77">
        <v>100</v>
      </c>
      <c r="X26" s="76">
        <v>60</v>
      </c>
      <c r="Y26" s="76">
        <v>100</v>
      </c>
      <c r="Z26" s="76">
        <v>80</v>
      </c>
      <c r="AA26" s="76">
        <v>80</v>
      </c>
      <c r="AB26" s="76">
        <v>80</v>
      </c>
      <c r="AC26" s="76">
        <v>40</v>
      </c>
      <c r="AD26" s="76">
        <v>60</v>
      </c>
      <c r="AE26" s="76">
        <v>80</v>
      </c>
      <c r="AF26" s="76">
        <v>20</v>
      </c>
      <c r="AG26" s="76">
        <v>40</v>
      </c>
      <c r="AH26" s="76">
        <v>20</v>
      </c>
      <c r="AI26" s="76">
        <v>20</v>
      </c>
      <c r="AJ26" s="76">
        <v>0</v>
      </c>
      <c r="AK26" s="76">
        <v>60</v>
      </c>
      <c r="AL26" s="76">
        <v>0</v>
      </c>
      <c r="AM26" s="28"/>
      <c r="AN26" s="1" t="s">
        <v>128</v>
      </c>
    </row>
    <row r="27" spans="1:40" s="1" customFormat="1" ht="20.25" customHeight="1">
      <c r="A27" s="26">
        <v>21</v>
      </c>
      <c r="B27" s="65" t="s">
        <v>49</v>
      </c>
      <c r="C27" s="63">
        <v>10</v>
      </c>
      <c r="D27" s="63">
        <v>4</v>
      </c>
      <c r="E27" s="66">
        <f t="shared" si="2"/>
        <v>40</v>
      </c>
      <c r="F27" s="64"/>
      <c r="G27" s="62">
        <v>4</v>
      </c>
      <c r="H27" s="61">
        <v>0</v>
      </c>
      <c r="I27" s="23">
        <v>25</v>
      </c>
      <c r="J27" s="23">
        <v>50</v>
      </c>
      <c r="K27" s="23">
        <v>25</v>
      </c>
      <c r="L27" s="53">
        <f t="shared" si="0"/>
        <v>100</v>
      </c>
      <c r="M27" s="53">
        <f t="shared" si="1"/>
        <v>75</v>
      </c>
      <c r="N27" s="64">
        <v>25</v>
      </c>
      <c r="O27" s="64">
        <v>75</v>
      </c>
      <c r="P27" s="64">
        <v>0</v>
      </c>
      <c r="Q27" s="1" t="s">
        <v>94</v>
      </c>
      <c r="R27" s="18">
        <v>1</v>
      </c>
      <c r="S27" s="18">
        <v>1</v>
      </c>
      <c r="T27" s="64">
        <v>10.16</v>
      </c>
      <c r="U27" s="120"/>
      <c r="V27" s="48"/>
      <c r="W27" s="77">
        <v>100</v>
      </c>
      <c r="X27" s="76">
        <v>100</v>
      </c>
      <c r="Y27" s="76">
        <v>100</v>
      </c>
      <c r="Z27" s="76">
        <v>100</v>
      </c>
      <c r="AA27" s="76">
        <v>100</v>
      </c>
      <c r="AB27" s="76">
        <v>100</v>
      </c>
      <c r="AC27" s="76">
        <v>100</v>
      </c>
      <c r="AD27" s="76">
        <v>75</v>
      </c>
      <c r="AE27" s="76">
        <v>100</v>
      </c>
      <c r="AF27" s="76">
        <v>0</v>
      </c>
      <c r="AG27" s="76">
        <v>75</v>
      </c>
      <c r="AH27" s="76">
        <v>62.5</v>
      </c>
      <c r="AI27" s="76">
        <v>75</v>
      </c>
      <c r="AJ27" s="76">
        <v>50</v>
      </c>
      <c r="AK27" s="76">
        <v>50</v>
      </c>
      <c r="AL27" s="76">
        <v>25</v>
      </c>
      <c r="AM27" s="28"/>
      <c r="AN27" s="1">
        <v>10.16</v>
      </c>
    </row>
    <row r="28" spans="1:40" s="1" customFormat="1" ht="20.25" customHeight="1">
      <c r="A28" s="26">
        <v>22</v>
      </c>
      <c r="B28" s="65" t="s">
        <v>50</v>
      </c>
      <c r="C28" s="63">
        <v>18</v>
      </c>
      <c r="D28" s="63">
        <v>16</v>
      </c>
      <c r="E28" s="66">
        <f t="shared" si="2"/>
        <v>88.88888888888889</v>
      </c>
      <c r="F28" s="64"/>
      <c r="G28" s="62">
        <v>3.5625</v>
      </c>
      <c r="H28" s="61">
        <v>0</v>
      </c>
      <c r="I28" s="23">
        <v>56.25</v>
      </c>
      <c r="J28" s="23">
        <v>31.25</v>
      </c>
      <c r="K28" s="23">
        <v>12.5</v>
      </c>
      <c r="L28" s="53">
        <f t="shared" si="0"/>
        <v>100</v>
      </c>
      <c r="M28" s="53">
        <f t="shared" si="1"/>
        <v>43.75</v>
      </c>
      <c r="N28" s="64">
        <v>0</v>
      </c>
      <c r="O28" s="64">
        <v>100</v>
      </c>
      <c r="P28" s="64">
        <v>0</v>
      </c>
      <c r="Q28" s="68" t="s">
        <v>93</v>
      </c>
      <c r="R28" s="18">
        <v>1</v>
      </c>
      <c r="S28" s="18">
        <v>1</v>
      </c>
      <c r="T28" s="64" t="s">
        <v>129</v>
      </c>
      <c r="U28" s="120"/>
      <c r="V28" s="72"/>
      <c r="W28" s="77">
        <v>62.5</v>
      </c>
      <c r="X28" s="76">
        <v>87.5</v>
      </c>
      <c r="Y28" s="76">
        <v>93.75</v>
      </c>
      <c r="Z28" s="76">
        <v>93.75</v>
      </c>
      <c r="AA28" s="76">
        <v>93.75</v>
      </c>
      <c r="AB28" s="76">
        <v>75</v>
      </c>
      <c r="AC28" s="76">
        <v>81.25</v>
      </c>
      <c r="AD28" s="76">
        <v>50</v>
      </c>
      <c r="AE28" s="76">
        <v>93.75</v>
      </c>
      <c r="AF28" s="76">
        <v>56.25</v>
      </c>
      <c r="AG28" s="76">
        <v>81.25</v>
      </c>
      <c r="AH28" s="76">
        <v>31.25</v>
      </c>
      <c r="AI28" s="76">
        <v>31.25</v>
      </c>
      <c r="AJ28" s="76">
        <v>28.13</v>
      </c>
      <c r="AK28" s="76">
        <v>62.5</v>
      </c>
      <c r="AL28" s="76">
        <v>0</v>
      </c>
      <c r="AM28" s="28"/>
      <c r="AN28" s="1" t="s">
        <v>129</v>
      </c>
    </row>
    <row r="29" spans="1:40" s="1" customFormat="1" ht="20.25" customHeight="1">
      <c r="A29" s="26">
        <v>23</v>
      </c>
      <c r="B29" s="65" t="s">
        <v>51</v>
      </c>
      <c r="C29" s="63">
        <v>5</v>
      </c>
      <c r="D29" s="63">
        <v>2</v>
      </c>
      <c r="E29" s="66">
        <f t="shared" si="2"/>
        <v>40</v>
      </c>
      <c r="F29" s="64"/>
      <c r="G29" s="62">
        <v>4</v>
      </c>
      <c r="H29" s="61">
        <v>0</v>
      </c>
      <c r="I29" s="23">
        <v>50</v>
      </c>
      <c r="J29" s="23">
        <v>0</v>
      </c>
      <c r="K29" s="23">
        <v>50</v>
      </c>
      <c r="L29" s="53">
        <f t="shared" si="0"/>
        <v>100</v>
      </c>
      <c r="M29" s="53">
        <f t="shared" si="1"/>
        <v>50</v>
      </c>
      <c r="N29" s="64">
        <v>0</v>
      </c>
      <c r="O29" s="64">
        <v>100</v>
      </c>
      <c r="P29" s="64">
        <v>0</v>
      </c>
      <c r="Q29" s="68" t="s">
        <v>95</v>
      </c>
      <c r="R29" s="18">
        <v>1</v>
      </c>
      <c r="S29" s="18">
        <v>1</v>
      </c>
      <c r="T29" s="64">
        <v>12.16</v>
      </c>
      <c r="U29" s="120"/>
      <c r="V29" s="72"/>
      <c r="W29" s="77">
        <v>100</v>
      </c>
      <c r="X29" s="76">
        <v>100</v>
      </c>
      <c r="Y29" s="76">
        <v>100</v>
      </c>
      <c r="Z29" s="76">
        <v>100</v>
      </c>
      <c r="AA29" s="76">
        <v>50</v>
      </c>
      <c r="AB29" s="76">
        <v>100</v>
      </c>
      <c r="AC29" s="76">
        <v>100</v>
      </c>
      <c r="AD29" s="76">
        <v>50</v>
      </c>
      <c r="AE29" s="76">
        <v>50</v>
      </c>
      <c r="AF29" s="76">
        <v>50</v>
      </c>
      <c r="AG29" s="76">
        <v>50</v>
      </c>
      <c r="AH29" s="76">
        <v>25</v>
      </c>
      <c r="AI29" s="76">
        <v>100</v>
      </c>
      <c r="AJ29" s="76">
        <v>50</v>
      </c>
      <c r="AK29" s="76">
        <v>50</v>
      </c>
      <c r="AL29" s="76">
        <v>25</v>
      </c>
      <c r="AM29" s="28"/>
      <c r="AN29" s="1">
        <v>12.16</v>
      </c>
    </row>
    <row r="30" spans="1:40" s="1" customFormat="1" ht="20.25" customHeight="1">
      <c r="A30" s="26">
        <v>24</v>
      </c>
      <c r="B30" s="65" t="s">
        <v>52</v>
      </c>
      <c r="C30" s="63">
        <v>17</v>
      </c>
      <c r="D30" s="63">
        <v>10</v>
      </c>
      <c r="E30" s="66">
        <f t="shared" si="2"/>
        <v>58.82352941176471</v>
      </c>
      <c r="F30" s="64"/>
      <c r="G30" s="62">
        <v>3.5</v>
      </c>
      <c r="H30" s="61">
        <v>0</v>
      </c>
      <c r="I30" s="23">
        <v>50</v>
      </c>
      <c r="J30" s="23">
        <v>50</v>
      </c>
      <c r="K30" s="23">
        <v>0</v>
      </c>
      <c r="L30" s="53">
        <f t="shared" si="0"/>
        <v>100</v>
      </c>
      <c r="M30" s="53">
        <f t="shared" si="1"/>
        <v>50</v>
      </c>
      <c r="N30" s="64">
        <v>10</v>
      </c>
      <c r="O30" s="64">
        <v>90</v>
      </c>
      <c r="P30" s="64">
        <v>0</v>
      </c>
      <c r="Q30" s="68" t="s">
        <v>94</v>
      </c>
      <c r="R30" s="18">
        <v>1</v>
      </c>
      <c r="S30" s="18">
        <v>1</v>
      </c>
      <c r="T30" s="64" t="s">
        <v>114</v>
      </c>
      <c r="U30" s="120"/>
      <c r="V30" s="72"/>
      <c r="W30" s="77">
        <v>100</v>
      </c>
      <c r="X30" s="76">
        <v>80</v>
      </c>
      <c r="Y30" s="76">
        <v>100</v>
      </c>
      <c r="Z30" s="76">
        <v>80</v>
      </c>
      <c r="AA30" s="76">
        <v>80</v>
      </c>
      <c r="AB30" s="76">
        <v>60</v>
      </c>
      <c r="AC30" s="76">
        <v>100</v>
      </c>
      <c r="AD30" s="76">
        <v>40</v>
      </c>
      <c r="AE30" s="76">
        <v>70</v>
      </c>
      <c r="AF30" s="76">
        <v>30</v>
      </c>
      <c r="AG30" s="76">
        <v>30</v>
      </c>
      <c r="AH30" s="76">
        <v>95</v>
      </c>
      <c r="AI30" s="76">
        <v>60</v>
      </c>
      <c r="AJ30" s="76">
        <v>25</v>
      </c>
      <c r="AK30" s="76">
        <v>40</v>
      </c>
      <c r="AL30" s="76">
        <v>15</v>
      </c>
      <c r="AM30" s="28"/>
      <c r="AN30" s="1" t="s">
        <v>114</v>
      </c>
    </row>
    <row r="31" spans="1:40" s="1" customFormat="1" ht="20.25" customHeight="1">
      <c r="A31" s="26">
        <v>25</v>
      </c>
      <c r="B31" s="65" t="s">
        <v>53</v>
      </c>
      <c r="C31" s="63">
        <v>8</v>
      </c>
      <c r="D31" s="63">
        <v>6</v>
      </c>
      <c r="E31" s="66">
        <f t="shared" si="2"/>
        <v>75</v>
      </c>
      <c r="F31" s="64"/>
      <c r="G31" s="62">
        <v>3.1667000000000005</v>
      </c>
      <c r="H31" s="61">
        <v>0</v>
      </c>
      <c r="I31" s="23">
        <v>83.33</v>
      </c>
      <c r="J31" s="23">
        <v>16.67</v>
      </c>
      <c r="K31" s="23">
        <v>0</v>
      </c>
      <c r="L31" s="53">
        <f t="shared" si="0"/>
        <v>100</v>
      </c>
      <c r="M31" s="53">
        <f t="shared" si="1"/>
        <v>16.67</v>
      </c>
      <c r="N31" s="64">
        <v>0</v>
      </c>
      <c r="O31" s="64">
        <v>100</v>
      </c>
      <c r="P31" s="64">
        <v>0</v>
      </c>
      <c r="Q31" s="1" t="s">
        <v>93</v>
      </c>
      <c r="R31" s="18">
        <v>1</v>
      </c>
      <c r="S31" s="18">
        <v>1</v>
      </c>
      <c r="T31" s="64" t="s">
        <v>130</v>
      </c>
      <c r="U31" s="120"/>
      <c r="V31" s="48"/>
      <c r="W31" s="77">
        <v>83.33</v>
      </c>
      <c r="X31" s="76">
        <v>100</v>
      </c>
      <c r="Y31" s="76">
        <v>100</v>
      </c>
      <c r="Z31" s="76">
        <v>100</v>
      </c>
      <c r="AA31" s="76">
        <v>83.33</v>
      </c>
      <c r="AB31" s="76">
        <v>100</v>
      </c>
      <c r="AC31" s="76">
        <v>33.33</v>
      </c>
      <c r="AD31" s="76">
        <v>0</v>
      </c>
      <c r="AE31" s="76">
        <v>16.67</v>
      </c>
      <c r="AF31" s="76">
        <v>33.33</v>
      </c>
      <c r="AG31" s="76">
        <v>0</v>
      </c>
      <c r="AH31" s="76">
        <v>25</v>
      </c>
      <c r="AI31" s="76">
        <v>83.33</v>
      </c>
      <c r="AJ31" s="76">
        <v>0</v>
      </c>
      <c r="AK31" s="76">
        <v>83.33</v>
      </c>
      <c r="AL31" s="76">
        <v>0</v>
      </c>
      <c r="AM31" s="28"/>
      <c r="AN31" s="1" t="s">
        <v>130</v>
      </c>
    </row>
    <row r="32" spans="1:40" s="1" customFormat="1" ht="20.25" customHeight="1">
      <c r="A32" s="26">
        <v>26</v>
      </c>
      <c r="B32" s="65" t="s">
        <v>111</v>
      </c>
      <c r="C32" s="63">
        <v>9</v>
      </c>
      <c r="D32" s="63">
        <v>5</v>
      </c>
      <c r="E32" s="66">
        <f t="shared" si="2"/>
        <v>55.55555555555556</v>
      </c>
      <c r="F32" s="64"/>
      <c r="G32" s="62">
        <v>3.4</v>
      </c>
      <c r="H32" s="61">
        <v>0</v>
      </c>
      <c r="I32" s="23">
        <v>60</v>
      </c>
      <c r="J32" s="23">
        <v>40</v>
      </c>
      <c r="K32" s="23">
        <v>0</v>
      </c>
      <c r="L32" s="53">
        <f t="shared" si="0"/>
        <v>100</v>
      </c>
      <c r="M32" s="53">
        <f t="shared" si="1"/>
        <v>40</v>
      </c>
      <c r="N32" s="64">
        <v>0</v>
      </c>
      <c r="O32" s="64">
        <v>100</v>
      </c>
      <c r="P32" s="64">
        <v>0</v>
      </c>
      <c r="Q32" s="68" t="s">
        <v>93</v>
      </c>
      <c r="R32" s="18">
        <v>1</v>
      </c>
      <c r="S32" s="18">
        <v>1</v>
      </c>
      <c r="T32" s="64" t="s">
        <v>131</v>
      </c>
      <c r="U32" s="120"/>
      <c r="V32" s="72"/>
      <c r="W32" s="77">
        <v>100</v>
      </c>
      <c r="X32" s="76">
        <v>100</v>
      </c>
      <c r="Y32" s="76">
        <v>100</v>
      </c>
      <c r="Z32" s="76">
        <v>100</v>
      </c>
      <c r="AA32" s="76">
        <v>100</v>
      </c>
      <c r="AB32" s="76">
        <v>80</v>
      </c>
      <c r="AC32" s="76">
        <v>20</v>
      </c>
      <c r="AD32" s="76">
        <v>80</v>
      </c>
      <c r="AE32" s="76">
        <v>100</v>
      </c>
      <c r="AF32" s="76">
        <v>0</v>
      </c>
      <c r="AG32" s="76">
        <v>80</v>
      </c>
      <c r="AH32" s="76">
        <v>60</v>
      </c>
      <c r="AI32" s="76">
        <v>60</v>
      </c>
      <c r="AJ32" s="76">
        <v>0</v>
      </c>
      <c r="AK32" s="76">
        <v>40</v>
      </c>
      <c r="AL32" s="76">
        <v>0</v>
      </c>
      <c r="AM32" s="28"/>
      <c r="AN32" s="1" t="s">
        <v>131</v>
      </c>
    </row>
    <row r="33" spans="1:40" s="1" customFormat="1" ht="20.25" customHeight="1">
      <c r="A33" s="26">
        <v>27</v>
      </c>
      <c r="B33" s="65" t="s">
        <v>55</v>
      </c>
      <c r="C33" s="63">
        <v>10</v>
      </c>
      <c r="D33" s="63">
        <v>5</v>
      </c>
      <c r="E33" s="66">
        <f t="shared" si="2"/>
        <v>50</v>
      </c>
      <c r="F33" s="64"/>
      <c r="G33" s="62">
        <v>3.6</v>
      </c>
      <c r="H33" s="61">
        <v>0</v>
      </c>
      <c r="I33" s="23">
        <v>40</v>
      </c>
      <c r="J33" s="23">
        <v>60</v>
      </c>
      <c r="K33" s="23">
        <v>0</v>
      </c>
      <c r="L33" s="53">
        <f t="shared" si="0"/>
        <v>100</v>
      </c>
      <c r="M33" s="53">
        <f t="shared" si="1"/>
        <v>60</v>
      </c>
      <c r="N33" s="64">
        <v>20</v>
      </c>
      <c r="O33" s="64">
        <v>80</v>
      </c>
      <c r="P33" s="64">
        <v>0</v>
      </c>
      <c r="Q33" s="68" t="s">
        <v>93</v>
      </c>
      <c r="R33" s="18">
        <v>1</v>
      </c>
      <c r="S33" s="18">
        <v>1</v>
      </c>
      <c r="T33" s="64" t="s">
        <v>132</v>
      </c>
      <c r="U33" s="120"/>
      <c r="V33" s="72"/>
      <c r="W33" s="77">
        <v>100</v>
      </c>
      <c r="X33" s="76">
        <v>100</v>
      </c>
      <c r="Y33" s="76">
        <v>100</v>
      </c>
      <c r="Z33" s="76">
        <v>100</v>
      </c>
      <c r="AA33" s="76">
        <v>100</v>
      </c>
      <c r="AB33" s="76">
        <v>40</v>
      </c>
      <c r="AC33" s="76">
        <v>100</v>
      </c>
      <c r="AD33" s="76">
        <v>80</v>
      </c>
      <c r="AE33" s="76">
        <v>100</v>
      </c>
      <c r="AF33" s="76">
        <v>20</v>
      </c>
      <c r="AG33" s="76">
        <v>100</v>
      </c>
      <c r="AH33" s="76">
        <v>60</v>
      </c>
      <c r="AI33" s="76">
        <v>100</v>
      </c>
      <c r="AJ33" s="76">
        <v>20</v>
      </c>
      <c r="AK33" s="76">
        <v>40</v>
      </c>
      <c r="AL33" s="76">
        <v>0</v>
      </c>
      <c r="AM33" s="28"/>
      <c r="AN33" s="1" t="s">
        <v>132</v>
      </c>
    </row>
    <row r="34" spans="1:40" s="1" customFormat="1" ht="20.25" customHeight="1">
      <c r="A34" s="26">
        <v>28</v>
      </c>
      <c r="B34" s="65" t="s">
        <v>56</v>
      </c>
      <c r="C34" s="63">
        <v>8</v>
      </c>
      <c r="D34" s="63">
        <v>2</v>
      </c>
      <c r="E34" s="66">
        <f t="shared" si="2"/>
        <v>25</v>
      </c>
      <c r="F34" s="64"/>
      <c r="G34" s="62">
        <v>3.5</v>
      </c>
      <c r="H34" s="61">
        <v>0</v>
      </c>
      <c r="I34" s="23">
        <v>50</v>
      </c>
      <c r="J34" s="23">
        <v>50</v>
      </c>
      <c r="K34" s="23">
        <v>0</v>
      </c>
      <c r="L34" s="53">
        <f t="shared" si="0"/>
        <v>100</v>
      </c>
      <c r="M34" s="53">
        <f t="shared" si="1"/>
        <v>50</v>
      </c>
      <c r="N34" s="64">
        <v>50</v>
      </c>
      <c r="O34" s="64">
        <v>50</v>
      </c>
      <c r="P34" s="64">
        <v>0</v>
      </c>
      <c r="Q34" s="68" t="s">
        <v>93</v>
      </c>
      <c r="R34" s="18">
        <v>1</v>
      </c>
      <c r="S34" s="18">
        <v>1</v>
      </c>
      <c r="T34" s="64">
        <v>14.16</v>
      </c>
      <c r="U34" s="120"/>
      <c r="V34" s="72"/>
      <c r="W34" s="77">
        <v>100</v>
      </c>
      <c r="X34" s="76">
        <v>100</v>
      </c>
      <c r="Y34" s="76">
        <v>50</v>
      </c>
      <c r="Z34" s="76">
        <v>100</v>
      </c>
      <c r="AA34" s="76">
        <v>50</v>
      </c>
      <c r="AB34" s="76">
        <v>100</v>
      </c>
      <c r="AC34" s="76">
        <v>100</v>
      </c>
      <c r="AD34" s="76">
        <v>50</v>
      </c>
      <c r="AE34" s="76">
        <v>100</v>
      </c>
      <c r="AF34" s="76">
        <v>50</v>
      </c>
      <c r="AG34" s="76">
        <v>50</v>
      </c>
      <c r="AH34" s="76">
        <v>50</v>
      </c>
      <c r="AI34" s="76">
        <v>50</v>
      </c>
      <c r="AJ34" s="76">
        <v>25</v>
      </c>
      <c r="AK34" s="76">
        <v>100</v>
      </c>
      <c r="AL34" s="76">
        <v>0</v>
      </c>
      <c r="AM34" s="28"/>
      <c r="AN34" s="1">
        <v>14.16</v>
      </c>
    </row>
    <row r="35" spans="1:41" s="1" customFormat="1" ht="20.25" customHeight="1">
      <c r="A35" s="26">
        <v>29</v>
      </c>
      <c r="B35" s="65" t="s">
        <v>57</v>
      </c>
      <c r="C35" s="63">
        <v>14</v>
      </c>
      <c r="D35" s="63">
        <v>13</v>
      </c>
      <c r="E35" s="66">
        <f t="shared" si="2"/>
        <v>92.85714285714286</v>
      </c>
      <c r="F35" s="64"/>
      <c r="G35" s="62">
        <v>3.5384</v>
      </c>
      <c r="H35" s="61">
        <v>0</v>
      </c>
      <c r="I35" s="23">
        <v>53.85</v>
      </c>
      <c r="J35" s="23">
        <v>38.46</v>
      </c>
      <c r="K35" s="23">
        <v>7.69</v>
      </c>
      <c r="L35" s="53">
        <f t="shared" si="0"/>
        <v>100</v>
      </c>
      <c r="M35" s="53">
        <f t="shared" si="1"/>
        <v>46.15</v>
      </c>
      <c r="N35" s="64">
        <v>0</v>
      </c>
      <c r="O35" s="64">
        <v>100</v>
      </c>
      <c r="P35" s="64">
        <v>0</v>
      </c>
      <c r="Q35" s="68" t="s">
        <v>93</v>
      </c>
      <c r="R35" s="18">
        <v>1</v>
      </c>
      <c r="S35" s="18">
        <v>1</v>
      </c>
      <c r="T35" s="64" t="s">
        <v>133</v>
      </c>
      <c r="U35" s="120"/>
      <c r="V35" s="72"/>
      <c r="W35" s="77">
        <v>100</v>
      </c>
      <c r="X35" s="76">
        <v>100</v>
      </c>
      <c r="Y35" s="76">
        <v>92.31</v>
      </c>
      <c r="Z35" s="76">
        <v>92.31</v>
      </c>
      <c r="AA35" s="76">
        <v>100</v>
      </c>
      <c r="AB35" s="76">
        <v>100</v>
      </c>
      <c r="AC35" s="76">
        <v>100</v>
      </c>
      <c r="AD35" s="76">
        <v>92.31</v>
      </c>
      <c r="AE35" s="76">
        <v>53.85</v>
      </c>
      <c r="AF35" s="76">
        <v>15.38</v>
      </c>
      <c r="AG35" s="76">
        <v>46.15</v>
      </c>
      <c r="AH35" s="76">
        <v>15.38</v>
      </c>
      <c r="AI35" s="76">
        <v>38.46</v>
      </c>
      <c r="AJ35" s="76">
        <v>46.15</v>
      </c>
      <c r="AK35" s="76">
        <v>15.38</v>
      </c>
      <c r="AL35" s="76">
        <v>7.69</v>
      </c>
      <c r="AM35" s="28"/>
      <c r="AN35" s="1" t="s">
        <v>133</v>
      </c>
      <c r="AO35" s="1">
        <v>11</v>
      </c>
    </row>
    <row r="36" spans="1:40" s="1" customFormat="1" ht="20.25" customHeight="1">
      <c r="A36" s="26">
        <v>30</v>
      </c>
      <c r="B36" s="65" t="s">
        <v>58</v>
      </c>
      <c r="C36" s="63">
        <v>38</v>
      </c>
      <c r="D36" s="63">
        <v>29</v>
      </c>
      <c r="E36" s="66">
        <f t="shared" si="2"/>
        <v>76.31578947368422</v>
      </c>
      <c r="F36" s="64"/>
      <c r="G36" s="62">
        <v>3.9659000000000004</v>
      </c>
      <c r="H36" s="61">
        <v>0</v>
      </c>
      <c r="I36" s="23">
        <v>27.59</v>
      </c>
      <c r="J36" s="23">
        <v>48.28</v>
      </c>
      <c r="K36" s="23">
        <v>24.14</v>
      </c>
      <c r="L36" s="53">
        <f t="shared" si="0"/>
        <v>100</v>
      </c>
      <c r="M36" s="53">
        <f t="shared" si="1"/>
        <v>72.42</v>
      </c>
      <c r="N36" s="64">
        <v>6.9</v>
      </c>
      <c r="O36" s="64">
        <v>89.66</v>
      </c>
      <c r="P36" s="64">
        <v>3.45</v>
      </c>
      <c r="Q36" s="68" t="s">
        <v>95</v>
      </c>
      <c r="R36" s="18">
        <v>1</v>
      </c>
      <c r="S36" s="18">
        <v>1</v>
      </c>
      <c r="T36" s="64" t="s">
        <v>134</v>
      </c>
      <c r="U36" s="120"/>
      <c r="V36" s="72"/>
      <c r="W36" s="77">
        <v>89.66</v>
      </c>
      <c r="X36" s="76">
        <v>93.1</v>
      </c>
      <c r="Y36" s="76">
        <v>89.66</v>
      </c>
      <c r="Z36" s="76">
        <v>96.55</v>
      </c>
      <c r="AA36" s="76">
        <v>96.55</v>
      </c>
      <c r="AB36" s="76">
        <v>100</v>
      </c>
      <c r="AC36" s="76">
        <v>79.31</v>
      </c>
      <c r="AD36" s="76">
        <v>89.66</v>
      </c>
      <c r="AE36" s="76">
        <v>89.66</v>
      </c>
      <c r="AF36" s="76">
        <v>31.03</v>
      </c>
      <c r="AG36" s="76">
        <v>79.31</v>
      </c>
      <c r="AH36" s="76">
        <v>86.21</v>
      </c>
      <c r="AI36" s="76">
        <v>68.97</v>
      </c>
      <c r="AJ36" s="76">
        <v>3.45</v>
      </c>
      <c r="AK36" s="76">
        <v>55.17</v>
      </c>
      <c r="AL36" s="76">
        <v>31.03</v>
      </c>
      <c r="AM36" s="28"/>
      <c r="AN36" s="1" t="s">
        <v>134</v>
      </c>
    </row>
    <row r="37" spans="1:40" s="1" customFormat="1" ht="20.25" customHeight="1">
      <c r="A37" s="26">
        <v>31</v>
      </c>
      <c r="B37" s="65" t="s">
        <v>59</v>
      </c>
      <c r="C37" s="63">
        <v>7</v>
      </c>
      <c r="D37" s="63">
        <v>7</v>
      </c>
      <c r="E37" s="66">
        <f t="shared" si="2"/>
        <v>100</v>
      </c>
      <c r="F37" s="64"/>
      <c r="G37" s="62">
        <v>3.8570999999999995</v>
      </c>
      <c r="H37" s="61">
        <v>0</v>
      </c>
      <c r="I37" s="23">
        <v>42.86</v>
      </c>
      <c r="J37" s="23">
        <v>28.57</v>
      </c>
      <c r="K37" s="23">
        <v>28.57</v>
      </c>
      <c r="L37" s="53">
        <f t="shared" si="0"/>
        <v>100</v>
      </c>
      <c r="M37" s="53">
        <f t="shared" si="1"/>
        <v>57.14</v>
      </c>
      <c r="N37" s="64">
        <v>0</v>
      </c>
      <c r="O37" s="64">
        <v>100</v>
      </c>
      <c r="P37" s="64">
        <v>0</v>
      </c>
      <c r="Q37" s="68" t="s">
        <v>143</v>
      </c>
      <c r="R37" s="18">
        <v>1</v>
      </c>
      <c r="S37" s="18">
        <v>1</v>
      </c>
      <c r="T37" s="64" t="s">
        <v>135</v>
      </c>
      <c r="U37" s="120"/>
      <c r="V37" s="72"/>
      <c r="W37" s="77">
        <v>100</v>
      </c>
      <c r="X37" s="76">
        <v>100</v>
      </c>
      <c r="Y37" s="76">
        <v>100</v>
      </c>
      <c r="Z37" s="76">
        <v>100</v>
      </c>
      <c r="AA37" s="76">
        <v>100</v>
      </c>
      <c r="AB37" s="76">
        <v>100</v>
      </c>
      <c r="AC37" s="76">
        <v>100</v>
      </c>
      <c r="AD37" s="76">
        <v>57.14</v>
      </c>
      <c r="AE37" s="76">
        <v>57.14</v>
      </c>
      <c r="AF37" s="76">
        <v>57.14</v>
      </c>
      <c r="AG37" s="76">
        <v>57.14</v>
      </c>
      <c r="AH37" s="76">
        <v>71.43</v>
      </c>
      <c r="AI37" s="76">
        <v>57.14</v>
      </c>
      <c r="AJ37" s="76">
        <v>28.57</v>
      </c>
      <c r="AK37" s="76">
        <v>14.29</v>
      </c>
      <c r="AL37" s="76">
        <v>14.29</v>
      </c>
      <c r="AM37" s="28"/>
      <c r="AN37" s="1" t="s">
        <v>135</v>
      </c>
    </row>
    <row r="38" spans="1:40" s="1" customFormat="1" ht="20.25" customHeight="1">
      <c r="A38" s="26">
        <v>32</v>
      </c>
      <c r="B38" s="65" t="s">
        <v>60</v>
      </c>
      <c r="C38" s="63">
        <v>7</v>
      </c>
      <c r="D38" s="63">
        <v>4</v>
      </c>
      <c r="E38" s="66">
        <f t="shared" si="2"/>
        <v>57.14285714285714</v>
      </c>
      <c r="F38" s="64"/>
      <c r="G38" s="62">
        <v>3.25</v>
      </c>
      <c r="H38" s="61">
        <v>0</v>
      </c>
      <c r="I38" s="23">
        <v>75</v>
      </c>
      <c r="J38" s="23">
        <v>25</v>
      </c>
      <c r="K38" s="23">
        <v>0</v>
      </c>
      <c r="L38" s="53">
        <f t="shared" si="0"/>
        <v>100</v>
      </c>
      <c r="M38" s="53">
        <f t="shared" si="1"/>
        <v>25</v>
      </c>
      <c r="N38" s="64">
        <v>0</v>
      </c>
      <c r="O38" s="64">
        <v>100</v>
      </c>
      <c r="P38" s="64">
        <v>0</v>
      </c>
      <c r="Q38" s="68" t="s">
        <v>93</v>
      </c>
      <c r="R38" s="18">
        <v>1</v>
      </c>
      <c r="S38" s="18">
        <v>1</v>
      </c>
      <c r="T38" s="64" t="s">
        <v>136</v>
      </c>
      <c r="U38" s="120"/>
      <c r="V38" s="70"/>
      <c r="W38" s="77">
        <v>75</v>
      </c>
      <c r="X38" s="76">
        <v>100</v>
      </c>
      <c r="Y38" s="76">
        <v>100</v>
      </c>
      <c r="Z38" s="76">
        <v>50</v>
      </c>
      <c r="AA38" s="76">
        <v>50</v>
      </c>
      <c r="AB38" s="76">
        <v>75</v>
      </c>
      <c r="AC38" s="76">
        <v>50</v>
      </c>
      <c r="AD38" s="76">
        <v>25</v>
      </c>
      <c r="AE38" s="76">
        <v>50</v>
      </c>
      <c r="AF38" s="76">
        <v>25</v>
      </c>
      <c r="AG38" s="76">
        <v>75</v>
      </c>
      <c r="AH38" s="76">
        <v>50</v>
      </c>
      <c r="AI38" s="76">
        <v>50</v>
      </c>
      <c r="AJ38" s="76">
        <v>0</v>
      </c>
      <c r="AK38" s="76">
        <v>50</v>
      </c>
      <c r="AL38" s="76">
        <v>25</v>
      </c>
      <c r="AM38" s="28"/>
      <c r="AN38" s="1" t="s">
        <v>136</v>
      </c>
    </row>
    <row r="39" spans="1:40" s="1" customFormat="1" ht="20.25" customHeight="1">
      <c r="A39" s="26">
        <v>33</v>
      </c>
      <c r="B39" s="65" t="s">
        <v>61</v>
      </c>
      <c r="C39" s="63">
        <v>7</v>
      </c>
      <c r="D39" s="63">
        <v>2</v>
      </c>
      <c r="E39" s="66">
        <f t="shared" si="2"/>
        <v>28.57142857142857</v>
      </c>
      <c r="F39" s="64"/>
      <c r="G39" s="62">
        <v>3.5</v>
      </c>
      <c r="H39" s="61">
        <v>0</v>
      </c>
      <c r="I39" s="23">
        <v>50</v>
      </c>
      <c r="J39" s="23">
        <v>50</v>
      </c>
      <c r="K39" s="23">
        <v>0</v>
      </c>
      <c r="L39" s="53">
        <f t="shared" si="0"/>
        <v>100</v>
      </c>
      <c r="M39" s="53">
        <f t="shared" si="1"/>
        <v>50</v>
      </c>
      <c r="N39" s="64">
        <v>0</v>
      </c>
      <c r="O39" s="64">
        <v>100</v>
      </c>
      <c r="P39" s="64">
        <v>0</v>
      </c>
      <c r="Q39" s="68" t="s">
        <v>93</v>
      </c>
      <c r="R39" s="18">
        <v>1</v>
      </c>
      <c r="S39" s="18">
        <v>1</v>
      </c>
      <c r="T39" s="64" t="s">
        <v>137</v>
      </c>
      <c r="U39" s="120"/>
      <c r="V39" s="70"/>
      <c r="W39" s="77">
        <v>100</v>
      </c>
      <c r="X39" s="76">
        <v>100</v>
      </c>
      <c r="Y39" s="76">
        <v>50</v>
      </c>
      <c r="Z39" s="76">
        <v>100</v>
      </c>
      <c r="AA39" s="76">
        <v>50</v>
      </c>
      <c r="AB39" s="76">
        <v>50</v>
      </c>
      <c r="AC39" s="76">
        <v>50</v>
      </c>
      <c r="AD39" s="76">
        <v>100</v>
      </c>
      <c r="AE39" s="76">
        <v>100</v>
      </c>
      <c r="AF39" s="76">
        <v>0</v>
      </c>
      <c r="AG39" s="76">
        <v>50</v>
      </c>
      <c r="AH39" s="76">
        <v>50</v>
      </c>
      <c r="AI39" s="76">
        <v>50</v>
      </c>
      <c r="AJ39" s="76">
        <v>50</v>
      </c>
      <c r="AK39" s="76">
        <v>0</v>
      </c>
      <c r="AL39" s="76">
        <v>0</v>
      </c>
      <c r="AM39" s="28"/>
      <c r="AN39" s="1" t="s">
        <v>137</v>
      </c>
    </row>
    <row r="40" spans="1:40" s="1" customFormat="1" ht="20.25" customHeight="1">
      <c r="A40" s="26">
        <v>34</v>
      </c>
      <c r="B40" s="65" t="s">
        <v>62</v>
      </c>
      <c r="C40" s="63">
        <v>7</v>
      </c>
      <c r="D40" s="63">
        <v>4</v>
      </c>
      <c r="E40" s="66">
        <f t="shared" si="2"/>
        <v>57.14285714285714</v>
      </c>
      <c r="F40" s="64"/>
      <c r="G40" s="62">
        <v>3.5</v>
      </c>
      <c r="H40" s="61">
        <v>0</v>
      </c>
      <c r="I40" s="23">
        <v>50</v>
      </c>
      <c r="J40" s="23">
        <v>50</v>
      </c>
      <c r="K40" s="23">
        <v>0</v>
      </c>
      <c r="L40" s="53">
        <f t="shared" si="0"/>
        <v>100</v>
      </c>
      <c r="M40" s="53">
        <f t="shared" si="1"/>
        <v>50</v>
      </c>
      <c r="N40" s="64">
        <v>0</v>
      </c>
      <c r="O40" s="64">
        <v>100</v>
      </c>
      <c r="P40" s="64">
        <v>0</v>
      </c>
      <c r="Q40" s="68" t="s">
        <v>93</v>
      </c>
      <c r="R40" s="18">
        <v>1</v>
      </c>
      <c r="S40" s="18">
        <v>1</v>
      </c>
      <c r="T40" s="64" t="s">
        <v>138</v>
      </c>
      <c r="U40" s="120"/>
      <c r="V40" s="70"/>
      <c r="W40" s="77">
        <v>50</v>
      </c>
      <c r="X40" s="76">
        <v>75</v>
      </c>
      <c r="Y40" s="76">
        <v>100</v>
      </c>
      <c r="Z40" s="76">
        <v>50</v>
      </c>
      <c r="AA40" s="76">
        <v>75</v>
      </c>
      <c r="AB40" s="76">
        <v>100</v>
      </c>
      <c r="AC40" s="76">
        <v>0</v>
      </c>
      <c r="AD40" s="76">
        <v>75</v>
      </c>
      <c r="AE40" s="76">
        <v>75</v>
      </c>
      <c r="AF40" s="76">
        <v>75</v>
      </c>
      <c r="AG40" s="76">
        <v>0</v>
      </c>
      <c r="AH40" s="76">
        <v>75</v>
      </c>
      <c r="AI40" s="76">
        <v>75</v>
      </c>
      <c r="AJ40" s="76">
        <v>50</v>
      </c>
      <c r="AK40" s="76">
        <v>75</v>
      </c>
      <c r="AL40" s="76">
        <v>0</v>
      </c>
      <c r="AM40" s="28"/>
      <c r="AN40" s="1" t="s">
        <v>138</v>
      </c>
    </row>
    <row r="41" spans="1:39" s="4" customFormat="1" ht="15" thickBot="1">
      <c r="A41" s="85" t="s">
        <v>3</v>
      </c>
      <c r="B41" s="85"/>
      <c r="C41" s="26">
        <f>SUM(C10:C40)</f>
        <v>1098</v>
      </c>
      <c r="D41" s="26">
        <f>SUM(D10:D40)</f>
        <v>932</v>
      </c>
      <c r="E41" s="66">
        <f t="shared" si="2"/>
        <v>84.8816029143898</v>
      </c>
      <c r="F41" s="10" t="e">
        <f>AVERAGE(F7:F40)</f>
        <v>#DIV/0!</v>
      </c>
      <c r="G41" s="55">
        <f>AVERAGE(G7:G40)</f>
        <v>3.5814205882352943</v>
      </c>
      <c r="H41" s="10">
        <v>0.21</v>
      </c>
      <c r="I41" s="10">
        <v>47.85</v>
      </c>
      <c r="J41" s="10">
        <v>37.77</v>
      </c>
      <c r="K41" s="10">
        <v>14.16</v>
      </c>
      <c r="L41" s="53">
        <v>99.79</v>
      </c>
      <c r="M41" s="53">
        <v>51.93000000000001</v>
      </c>
      <c r="N41" s="10">
        <v>11</v>
      </c>
      <c r="O41" s="10">
        <v>83</v>
      </c>
      <c r="P41" s="10">
        <v>6</v>
      </c>
      <c r="Q41" s="69" t="s">
        <v>94</v>
      </c>
      <c r="R41" s="10">
        <f>SUM(R7:R40)</f>
        <v>32</v>
      </c>
      <c r="S41" s="10">
        <f>SUM(S7:S40)</f>
        <v>32</v>
      </c>
      <c r="T41" s="64" t="s">
        <v>115</v>
      </c>
      <c r="U41" s="121"/>
      <c r="V41" s="10"/>
      <c r="W41" s="78">
        <v>1</v>
      </c>
      <c r="X41" s="73">
        <v>2</v>
      </c>
      <c r="Y41" s="73">
        <v>3</v>
      </c>
      <c r="Z41" s="73">
        <v>4</v>
      </c>
      <c r="AA41" s="73">
        <v>5</v>
      </c>
      <c r="AB41" s="73">
        <v>6</v>
      </c>
      <c r="AC41" s="73">
        <v>7</v>
      </c>
      <c r="AD41" s="73">
        <v>8</v>
      </c>
      <c r="AE41" s="73">
        <v>9</v>
      </c>
      <c r="AF41" s="73">
        <v>10</v>
      </c>
      <c r="AG41" s="73">
        <v>11</v>
      </c>
      <c r="AH41" s="73">
        <v>12</v>
      </c>
      <c r="AI41" s="73">
        <v>13</v>
      </c>
      <c r="AJ41" s="73">
        <v>14</v>
      </c>
      <c r="AK41" s="73">
        <v>15</v>
      </c>
      <c r="AL41" s="74">
        <v>16</v>
      </c>
      <c r="AM41" s="79"/>
    </row>
    <row r="42" s="1" customFormat="1" ht="14.25"/>
    <row r="43" spans="2:17" s="1" customFormat="1" ht="14.2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pans="2:17" s="1" customFormat="1" ht="14.2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</row>
    <row r="45" s="1" customFormat="1" ht="14.25"/>
    <row r="46" s="1" customFormat="1" ht="14.25"/>
    <row r="47" s="1" customFormat="1" ht="14.25"/>
    <row r="48" spans="1:20" s="2" customFormat="1" ht="15">
      <c r="A48" s="6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6"/>
      <c r="S48" s="6"/>
      <c r="T48" s="6"/>
    </row>
    <row r="49" spans="1:20" s="2" customFormat="1" ht="15">
      <c r="A49" s="6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6"/>
      <c r="S49" s="6"/>
      <c r="T49" s="6"/>
    </row>
    <row r="50" spans="1:20" s="2" customFormat="1" ht="15">
      <c r="A50" s="6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6"/>
      <c r="S50" s="6"/>
      <c r="T50" s="6"/>
    </row>
    <row r="51" spans="1:20" s="1" customFormat="1" ht="14.25">
      <c r="A51"/>
      <c r="B51"/>
      <c r="C51"/>
      <c r="D51"/>
      <c r="E51"/>
      <c r="F51"/>
      <c r="G51"/>
      <c r="H51"/>
      <c r="I51"/>
      <c r="J51"/>
      <c r="K51"/>
      <c r="L51"/>
      <c r="M51"/>
      <c r="N51" s="5"/>
      <c r="O51"/>
      <c r="P51"/>
      <c r="Q51"/>
      <c r="R51"/>
      <c r="S51"/>
      <c r="T51"/>
    </row>
    <row r="52" s="1" customFormat="1" ht="14.25"/>
  </sheetData>
  <sheetProtection/>
  <mergeCells count="28">
    <mergeCell ref="U10:U41"/>
    <mergeCell ref="A1:V1"/>
    <mergeCell ref="B5:B6"/>
    <mergeCell ref="C5:C6"/>
    <mergeCell ref="D5:D6"/>
    <mergeCell ref="E5:E6"/>
    <mergeCell ref="F5:F6"/>
    <mergeCell ref="H5:K5"/>
    <mergeCell ref="A2:V2"/>
    <mergeCell ref="A3:V3"/>
    <mergeCell ref="A4:V4"/>
    <mergeCell ref="B48:Q48"/>
    <mergeCell ref="B49:Q49"/>
    <mergeCell ref="B50:Q50"/>
    <mergeCell ref="R5:R6"/>
    <mergeCell ref="A41:B41"/>
    <mergeCell ref="B43:Q43"/>
    <mergeCell ref="B44:Q44"/>
    <mergeCell ref="G5:G6"/>
    <mergeCell ref="L5:L6"/>
    <mergeCell ref="M5:M6"/>
    <mergeCell ref="A5:A6"/>
    <mergeCell ref="S5:S6"/>
    <mergeCell ref="T5:T6"/>
    <mergeCell ref="U5:U6"/>
    <mergeCell ref="V5:V6"/>
    <mergeCell ref="N5:P5"/>
    <mergeCell ref="Q5:Q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55" zoomScaleNormal="55" zoomScalePageLayoutView="0" workbookViewId="0" topLeftCell="A1">
      <selection activeCell="S5" sqref="S5:S6"/>
    </sheetView>
  </sheetViews>
  <sheetFormatPr defaultColWidth="9.140625" defaultRowHeight="15"/>
  <cols>
    <col min="2" max="2" width="31.8515625" style="0" customWidth="1"/>
    <col min="3" max="3" width="18.8515625" style="0" customWidth="1"/>
    <col min="4" max="4" width="16.00390625" style="0" customWidth="1"/>
    <col min="5" max="5" width="22.57421875" style="0" customWidth="1"/>
    <col min="6" max="6" width="19.28125" style="0" customWidth="1"/>
    <col min="7" max="7" width="18.421875" style="0" customWidth="1"/>
    <col min="17" max="17" width="15.28125" style="0" customWidth="1"/>
    <col min="18" max="19" width="12.00390625" style="0" customWidth="1"/>
    <col min="20" max="20" width="45.8515625" style="0" customWidth="1"/>
  </cols>
  <sheetData>
    <row r="1" spans="1:22" s="3" customFormat="1" ht="24.75" customHeight="1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s="8" customFormat="1" ht="26.25" customHeight="1">
      <c r="A2" s="86" t="s">
        <v>140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8" customFormat="1" ht="27" customHeight="1">
      <c r="A3" s="87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2" s="8" customFormat="1" ht="28.5" customHeight="1">
      <c r="A4" s="88" t="s">
        <v>141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</row>
    <row r="5" spans="1:22" s="7" customFormat="1" ht="145.5" customHeight="1">
      <c r="A5" s="91" t="s">
        <v>0</v>
      </c>
      <c r="B5" s="93" t="s">
        <v>1</v>
      </c>
      <c r="C5" s="93" t="s">
        <v>12</v>
      </c>
      <c r="D5" s="93" t="s">
        <v>7</v>
      </c>
      <c r="E5" s="93" t="s">
        <v>17</v>
      </c>
      <c r="F5" s="93" t="s">
        <v>18</v>
      </c>
      <c r="G5" s="93" t="s">
        <v>27</v>
      </c>
      <c r="H5" s="103" t="s">
        <v>19</v>
      </c>
      <c r="I5" s="104"/>
      <c r="J5" s="104"/>
      <c r="K5" s="105"/>
      <c r="L5" s="93" t="s">
        <v>13</v>
      </c>
      <c r="M5" s="93" t="s">
        <v>14</v>
      </c>
      <c r="N5" s="106" t="s">
        <v>23</v>
      </c>
      <c r="O5" s="106"/>
      <c r="P5" s="106"/>
      <c r="Q5" s="82" t="s">
        <v>142</v>
      </c>
      <c r="R5" s="95" t="s">
        <v>26</v>
      </c>
      <c r="S5" s="95" t="s">
        <v>25</v>
      </c>
      <c r="T5" s="97" t="s">
        <v>21</v>
      </c>
      <c r="U5" s="99" t="s">
        <v>22</v>
      </c>
      <c r="V5" s="101" t="s">
        <v>20</v>
      </c>
    </row>
    <row r="6" spans="1:22" s="7" customFormat="1" ht="75.75" customHeight="1">
      <c r="A6" s="92"/>
      <c r="B6" s="94"/>
      <c r="C6" s="94"/>
      <c r="D6" s="94"/>
      <c r="E6" s="94"/>
      <c r="F6" s="94"/>
      <c r="G6" s="94"/>
      <c r="H6" s="14" t="s">
        <v>8</v>
      </c>
      <c r="I6" s="14" t="s">
        <v>9</v>
      </c>
      <c r="J6" s="14" t="s">
        <v>10</v>
      </c>
      <c r="K6" s="14" t="s">
        <v>11</v>
      </c>
      <c r="L6" s="94"/>
      <c r="M6" s="94"/>
      <c r="N6" s="15" t="s">
        <v>5</v>
      </c>
      <c r="O6" s="15" t="s">
        <v>4</v>
      </c>
      <c r="P6" s="15" t="s">
        <v>6</v>
      </c>
      <c r="Q6" s="15"/>
      <c r="R6" s="96"/>
      <c r="S6" s="96"/>
      <c r="T6" s="110"/>
      <c r="U6" s="100"/>
      <c r="V6" s="101"/>
    </row>
    <row r="7" spans="1:22" s="1" customFormat="1" ht="20.25" customHeight="1">
      <c r="A7" s="64"/>
      <c r="B7" s="63" t="s">
        <v>32</v>
      </c>
      <c r="C7" s="14"/>
      <c r="D7" s="83">
        <v>1294410</v>
      </c>
      <c r="E7" s="83"/>
      <c r="F7" s="83"/>
      <c r="G7" s="54">
        <v>3.2643999999999997</v>
      </c>
      <c r="H7" s="83">
        <v>10</v>
      </c>
      <c r="I7" s="83">
        <v>57.25</v>
      </c>
      <c r="J7" s="83">
        <v>29.01</v>
      </c>
      <c r="K7" s="83">
        <v>3.73</v>
      </c>
      <c r="L7" s="14">
        <f>100-H7</f>
        <v>90</v>
      </c>
      <c r="M7" s="53">
        <f>J7+K7</f>
        <v>32.74</v>
      </c>
      <c r="N7" s="83"/>
      <c r="O7" s="83"/>
      <c r="P7" s="83"/>
      <c r="Q7" s="83"/>
      <c r="R7" s="83"/>
      <c r="S7" s="83"/>
      <c r="T7" s="64"/>
      <c r="U7" s="83"/>
      <c r="V7" s="64"/>
    </row>
    <row r="8" spans="1:22" s="1" customFormat="1" ht="20.25" customHeight="1">
      <c r="A8" s="64"/>
      <c r="B8" s="63" t="s">
        <v>28</v>
      </c>
      <c r="C8" s="14"/>
      <c r="D8" s="83">
        <v>42797</v>
      </c>
      <c r="E8" s="83"/>
      <c r="F8" s="83"/>
      <c r="G8" s="54">
        <v>3.3882</v>
      </c>
      <c r="H8" s="83">
        <v>6.19</v>
      </c>
      <c r="I8" s="83">
        <v>53.58</v>
      </c>
      <c r="J8" s="83">
        <v>35.45</v>
      </c>
      <c r="K8" s="83">
        <v>4.78</v>
      </c>
      <c r="L8" s="14">
        <f aca="true" t="shared" si="0" ref="L8:L40">100-H8</f>
        <v>93.81</v>
      </c>
      <c r="M8" s="53">
        <f aca="true" t="shared" si="1" ref="M8:M40">J8+K8</f>
        <v>40.230000000000004</v>
      </c>
      <c r="N8" s="83"/>
      <c r="O8" s="83"/>
      <c r="P8" s="83"/>
      <c r="Q8" s="83"/>
      <c r="R8" s="18"/>
      <c r="S8" s="18"/>
      <c r="T8" s="18"/>
      <c r="U8" s="83"/>
      <c r="V8" s="80"/>
    </row>
    <row r="9" spans="1:22" s="1" customFormat="1" ht="20.25" customHeight="1">
      <c r="A9" s="64"/>
      <c r="B9" s="63" t="s">
        <v>29</v>
      </c>
      <c r="C9" s="14">
        <v>1052</v>
      </c>
      <c r="D9" s="83">
        <v>899</v>
      </c>
      <c r="E9" s="57">
        <f>D9/C9*100</f>
        <v>85.45627376425855</v>
      </c>
      <c r="F9" s="83"/>
      <c r="G9" s="54">
        <v>3.597</v>
      </c>
      <c r="H9" s="83">
        <v>0.44</v>
      </c>
      <c r="I9" s="83">
        <v>47.83</v>
      </c>
      <c r="J9" s="83">
        <v>43.27</v>
      </c>
      <c r="K9" s="83">
        <v>8.45</v>
      </c>
      <c r="L9" s="14">
        <f t="shared" si="0"/>
        <v>99.56</v>
      </c>
      <c r="M9" s="53">
        <f t="shared" si="1"/>
        <v>51.72</v>
      </c>
      <c r="N9" s="83"/>
      <c r="O9" s="83"/>
      <c r="P9" s="83"/>
      <c r="Q9" s="82"/>
      <c r="R9" s="18"/>
      <c r="S9" s="18"/>
      <c r="T9" s="18"/>
      <c r="U9" s="18"/>
      <c r="V9" s="80"/>
    </row>
    <row r="10" spans="1:22" s="1" customFormat="1" ht="20.25" customHeight="1">
      <c r="A10" s="83">
        <v>1</v>
      </c>
      <c r="B10" s="65" t="s">
        <v>33</v>
      </c>
      <c r="C10" s="14">
        <v>127</v>
      </c>
      <c r="D10" s="83">
        <v>110</v>
      </c>
      <c r="E10" s="57">
        <f aca="true" t="shared" si="2" ref="E10:E40">D10/C10*100</f>
        <v>86.61417322834646</v>
      </c>
      <c r="F10" s="83"/>
      <c r="G10" s="54">
        <v>3.5273000000000003</v>
      </c>
      <c r="H10" s="83">
        <v>0.91</v>
      </c>
      <c r="I10" s="83">
        <v>49.09</v>
      </c>
      <c r="J10" s="83">
        <v>46.36</v>
      </c>
      <c r="K10" s="83">
        <v>3.64</v>
      </c>
      <c r="L10" s="14">
        <f t="shared" si="0"/>
        <v>99.09</v>
      </c>
      <c r="M10" s="53">
        <f t="shared" si="1"/>
        <v>50</v>
      </c>
      <c r="N10" s="82">
        <v>20.91</v>
      </c>
      <c r="O10" s="18">
        <v>74.55</v>
      </c>
      <c r="P10" s="18">
        <v>4.55</v>
      </c>
      <c r="Q10" s="18" t="s">
        <v>93</v>
      </c>
      <c r="R10" s="18">
        <v>1</v>
      </c>
      <c r="S10" s="18">
        <v>1</v>
      </c>
      <c r="T10" s="115" t="s">
        <v>144</v>
      </c>
      <c r="U10" s="18"/>
      <c r="V10" s="80"/>
    </row>
    <row r="11" spans="1:22" s="1" customFormat="1" ht="20.25" customHeight="1">
      <c r="A11" s="83">
        <v>2</v>
      </c>
      <c r="B11" s="65" t="s">
        <v>34</v>
      </c>
      <c r="C11" s="14">
        <v>84</v>
      </c>
      <c r="D11" s="83">
        <v>82</v>
      </c>
      <c r="E11" s="57">
        <f t="shared" si="2"/>
        <v>97.61904761904762</v>
      </c>
      <c r="F11" s="83"/>
      <c r="G11" s="54">
        <v>3.3903</v>
      </c>
      <c r="H11" s="83">
        <v>0</v>
      </c>
      <c r="I11" s="83">
        <v>65.85</v>
      </c>
      <c r="J11" s="83">
        <v>29.27</v>
      </c>
      <c r="K11" s="83">
        <v>4.88</v>
      </c>
      <c r="L11" s="14">
        <f t="shared" si="0"/>
        <v>100</v>
      </c>
      <c r="M11" s="53">
        <f t="shared" si="1"/>
        <v>34.15</v>
      </c>
      <c r="N11" s="80">
        <v>4.88</v>
      </c>
      <c r="O11" s="83">
        <v>93.9</v>
      </c>
      <c r="P11" s="83">
        <v>1.22</v>
      </c>
      <c r="Q11" s="82" t="s">
        <v>93</v>
      </c>
      <c r="R11" s="18">
        <v>1</v>
      </c>
      <c r="S11" s="18">
        <v>1</v>
      </c>
      <c r="T11" s="117"/>
      <c r="U11" s="64"/>
      <c r="V11" s="64"/>
    </row>
    <row r="12" spans="1:22" s="1" customFormat="1" ht="20.25" customHeight="1">
      <c r="A12" s="83">
        <v>3</v>
      </c>
      <c r="B12" s="65" t="s">
        <v>35</v>
      </c>
      <c r="C12" s="14">
        <v>15</v>
      </c>
      <c r="D12" s="83">
        <v>14</v>
      </c>
      <c r="E12" s="57">
        <f t="shared" si="2"/>
        <v>93.33333333333333</v>
      </c>
      <c r="F12" s="83"/>
      <c r="G12" s="54">
        <v>3.6429</v>
      </c>
      <c r="H12" s="83">
        <v>0</v>
      </c>
      <c r="I12" s="83">
        <v>35.71</v>
      </c>
      <c r="J12" s="83">
        <v>64.29</v>
      </c>
      <c r="K12" s="83">
        <v>0</v>
      </c>
      <c r="L12" s="14">
        <f t="shared" si="0"/>
        <v>100</v>
      </c>
      <c r="M12" s="53">
        <f t="shared" si="1"/>
        <v>64.29</v>
      </c>
      <c r="N12" s="83">
        <v>0</v>
      </c>
      <c r="O12" s="83">
        <v>100</v>
      </c>
      <c r="P12" s="82">
        <v>0</v>
      </c>
      <c r="Q12" s="82" t="s">
        <v>95</v>
      </c>
      <c r="R12" s="18">
        <v>1</v>
      </c>
      <c r="S12" s="18">
        <v>1</v>
      </c>
      <c r="T12" s="117"/>
      <c r="U12" s="18"/>
      <c r="V12" s="80"/>
    </row>
    <row r="13" spans="1:22" s="1" customFormat="1" ht="20.25" customHeight="1">
      <c r="A13" s="83">
        <v>4</v>
      </c>
      <c r="B13" s="65" t="s">
        <v>36</v>
      </c>
      <c r="C13" s="14">
        <v>13</v>
      </c>
      <c r="D13" s="83">
        <v>9</v>
      </c>
      <c r="E13" s="57">
        <f t="shared" si="2"/>
        <v>69.23076923076923</v>
      </c>
      <c r="F13" s="83"/>
      <c r="G13" s="54">
        <v>3.5555</v>
      </c>
      <c r="H13" s="83">
        <v>0</v>
      </c>
      <c r="I13" s="83">
        <v>55.56</v>
      </c>
      <c r="J13" s="83">
        <v>33.33</v>
      </c>
      <c r="K13" s="83">
        <v>11.11</v>
      </c>
      <c r="L13" s="14">
        <f t="shared" si="0"/>
        <v>100</v>
      </c>
      <c r="M13" s="53">
        <f t="shared" si="1"/>
        <v>44.44</v>
      </c>
      <c r="N13" s="83">
        <v>11.11</v>
      </c>
      <c r="O13" s="83">
        <v>88.89</v>
      </c>
      <c r="P13" s="83">
        <v>0</v>
      </c>
      <c r="Q13" s="83" t="s">
        <v>93</v>
      </c>
      <c r="R13" s="18">
        <v>1</v>
      </c>
      <c r="S13" s="18">
        <v>1</v>
      </c>
      <c r="T13" s="117"/>
      <c r="U13" s="18"/>
      <c r="V13" s="80"/>
    </row>
    <row r="14" spans="1:22" s="1" customFormat="1" ht="27" customHeight="1">
      <c r="A14" s="83">
        <v>5</v>
      </c>
      <c r="B14" s="65" t="s">
        <v>30</v>
      </c>
      <c r="C14" s="14">
        <v>131</v>
      </c>
      <c r="D14" s="83">
        <v>121</v>
      </c>
      <c r="E14" s="57">
        <f t="shared" si="2"/>
        <v>92.36641221374046</v>
      </c>
      <c r="F14" s="83"/>
      <c r="G14" s="54">
        <v>3.5206</v>
      </c>
      <c r="H14" s="83">
        <v>0.83</v>
      </c>
      <c r="I14" s="83">
        <v>50.41</v>
      </c>
      <c r="J14" s="83">
        <v>44.63</v>
      </c>
      <c r="K14" s="83">
        <v>4.13</v>
      </c>
      <c r="L14" s="14">
        <f t="shared" si="0"/>
        <v>99.17</v>
      </c>
      <c r="M14" s="53">
        <f t="shared" si="1"/>
        <v>48.760000000000005</v>
      </c>
      <c r="N14" s="83">
        <v>23.97</v>
      </c>
      <c r="O14" s="83">
        <v>64.46</v>
      </c>
      <c r="P14" s="83">
        <v>11.57</v>
      </c>
      <c r="Q14" s="83" t="s">
        <v>93</v>
      </c>
      <c r="R14" s="18">
        <v>1</v>
      </c>
      <c r="S14" s="18">
        <v>1</v>
      </c>
      <c r="T14" s="117"/>
      <c r="U14" s="18"/>
      <c r="V14" s="80"/>
    </row>
    <row r="15" spans="1:22" s="1" customFormat="1" ht="20.25" customHeight="1">
      <c r="A15" s="83">
        <v>6</v>
      </c>
      <c r="B15" s="65" t="s">
        <v>37</v>
      </c>
      <c r="C15" s="14">
        <v>13</v>
      </c>
      <c r="D15" s="83">
        <v>8</v>
      </c>
      <c r="E15" s="57">
        <f t="shared" si="2"/>
        <v>61.53846153846154</v>
      </c>
      <c r="F15" s="83"/>
      <c r="G15" s="54">
        <v>3.375</v>
      </c>
      <c r="H15" s="83">
        <v>0</v>
      </c>
      <c r="I15" s="83">
        <v>62.5</v>
      </c>
      <c r="J15" s="83">
        <v>37.5</v>
      </c>
      <c r="K15" s="83">
        <v>0</v>
      </c>
      <c r="L15" s="14">
        <f t="shared" si="0"/>
        <v>100</v>
      </c>
      <c r="M15" s="53">
        <f t="shared" si="1"/>
        <v>37.5</v>
      </c>
      <c r="N15" s="83">
        <v>0</v>
      </c>
      <c r="O15" s="83">
        <v>100</v>
      </c>
      <c r="P15" s="83">
        <v>0</v>
      </c>
      <c r="Q15" s="83" t="s">
        <v>93</v>
      </c>
      <c r="R15" s="18">
        <v>1</v>
      </c>
      <c r="S15" s="18">
        <v>1</v>
      </c>
      <c r="T15" s="117"/>
      <c r="U15" s="18"/>
      <c r="V15" s="80"/>
    </row>
    <row r="16" spans="1:22" s="1" customFormat="1" ht="20.25" customHeight="1">
      <c r="A16" s="83">
        <v>7</v>
      </c>
      <c r="B16" s="65" t="s">
        <v>38</v>
      </c>
      <c r="C16" s="14">
        <v>20</v>
      </c>
      <c r="D16" s="83">
        <v>16</v>
      </c>
      <c r="E16" s="57">
        <f t="shared" si="2"/>
        <v>80</v>
      </c>
      <c r="F16" s="83"/>
      <c r="G16" s="54">
        <v>3.5625</v>
      </c>
      <c r="H16" s="83">
        <v>0</v>
      </c>
      <c r="I16" s="83">
        <v>43.75</v>
      </c>
      <c r="J16" s="83">
        <v>56.25</v>
      </c>
      <c r="K16" s="83">
        <v>0</v>
      </c>
      <c r="L16" s="14">
        <f t="shared" si="0"/>
        <v>100</v>
      </c>
      <c r="M16" s="53">
        <f t="shared" si="1"/>
        <v>56.25</v>
      </c>
      <c r="N16" s="83">
        <v>12.5</v>
      </c>
      <c r="O16" s="83">
        <v>87.5</v>
      </c>
      <c r="P16" s="83">
        <v>0</v>
      </c>
      <c r="Q16" s="83" t="s">
        <v>94</v>
      </c>
      <c r="R16" s="18">
        <v>1</v>
      </c>
      <c r="S16" s="18">
        <v>1</v>
      </c>
      <c r="T16" s="117"/>
      <c r="U16" s="64"/>
      <c r="V16" s="64"/>
    </row>
    <row r="17" spans="1:22" s="1" customFormat="1" ht="20.25" customHeight="1">
      <c r="A17" s="83">
        <v>8</v>
      </c>
      <c r="B17" s="65" t="s">
        <v>39</v>
      </c>
      <c r="C17" s="14">
        <v>60</v>
      </c>
      <c r="D17" s="83">
        <v>56</v>
      </c>
      <c r="E17" s="57">
        <f t="shared" si="2"/>
        <v>93.33333333333333</v>
      </c>
      <c r="F17" s="83"/>
      <c r="G17" s="54">
        <v>3.5179000000000005</v>
      </c>
      <c r="H17" s="83">
        <v>0</v>
      </c>
      <c r="I17" s="83">
        <v>50</v>
      </c>
      <c r="J17" s="83">
        <v>48.21</v>
      </c>
      <c r="K17" s="83">
        <v>1.79</v>
      </c>
      <c r="L17" s="14">
        <f t="shared" si="0"/>
        <v>100</v>
      </c>
      <c r="M17" s="53">
        <f t="shared" si="1"/>
        <v>50</v>
      </c>
      <c r="N17" s="83">
        <v>19.64</v>
      </c>
      <c r="O17" s="83">
        <v>76.79</v>
      </c>
      <c r="P17" s="83">
        <v>3.57</v>
      </c>
      <c r="Q17" s="83" t="s">
        <v>93</v>
      </c>
      <c r="R17" s="18">
        <v>1</v>
      </c>
      <c r="S17" s="18">
        <v>1</v>
      </c>
      <c r="T17" s="117"/>
      <c r="U17" s="18"/>
      <c r="V17" s="80"/>
    </row>
    <row r="18" spans="1:22" s="1" customFormat="1" ht="20.25" customHeight="1">
      <c r="A18" s="83">
        <v>9</v>
      </c>
      <c r="B18" s="65" t="s">
        <v>40</v>
      </c>
      <c r="C18" s="14">
        <v>18</v>
      </c>
      <c r="D18" s="83">
        <v>14</v>
      </c>
      <c r="E18" s="57">
        <f t="shared" si="2"/>
        <v>77.77777777777779</v>
      </c>
      <c r="F18" s="83"/>
      <c r="G18" s="54">
        <v>3.7143</v>
      </c>
      <c r="H18" s="83">
        <v>0</v>
      </c>
      <c r="I18" s="83">
        <v>50</v>
      </c>
      <c r="J18" s="83">
        <v>28.57</v>
      </c>
      <c r="K18" s="83">
        <v>21.43</v>
      </c>
      <c r="L18" s="14">
        <f t="shared" si="0"/>
        <v>100</v>
      </c>
      <c r="M18" s="53">
        <f t="shared" si="1"/>
        <v>50</v>
      </c>
      <c r="N18" s="83">
        <v>0</v>
      </c>
      <c r="O18" s="83">
        <v>100</v>
      </c>
      <c r="P18" s="83">
        <v>0</v>
      </c>
      <c r="Q18" s="83" t="s">
        <v>93</v>
      </c>
      <c r="R18" s="18">
        <v>1</v>
      </c>
      <c r="S18" s="18">
        <v>1</v>
      </c>
      <c r="T18" s="117"/>
      <c r="U18" s="18"/>
      <c r="V18" s="80"/>
    </row>
    <row r="19" spans="1:22" s="1" customFormat="1" ht="20.25" customHeight="1">
      <c r="A19" s="83">
        <v>10</v>
      </c>
      <c r="B19" s="65" t="s">
        <v>41</v>
      </c>
      <c r="C19" s="14">
        <v>67</v>
      </c>
      <c r="D19" s="83">
        <v>57</v>
      </c>
      <c r="E19" s="57">
        <f t="shared" si="2"/>
        <v>85.07462686567165</v>
      </c>
      <c r="F19" s="83"/>
      <c r="G19" s="54">
        <v>3.193</v>
      </c>
      <c r="H19" s="83">
        <v>3.51</v>
      </c>
      <c r="I19" s="83">
        <v>73.68</v>
      </c>
      <c r="J19" s="83">
        <v>22.81</v>
      </c>
      <c r="K19" s="83">
        <v>0</v>
      </c>
      <c r="L19" s="14">
        <f t="shared" si="0"/>
        <v>96.49</v>
      </c>
      <c r="M19" s="53">
        <f t="shared" si="1"/>
        <v>22.81</v>
      </c>
      <c r="N19" s="83">
        <v>5.26</v>
      </c>
      <c r="O19" s="83">
        <v>92.98</v>
      </c>
      <c r="P19" s="83">
        <v>1.75</v>
      </c>
      <c r="Q19" s="83" t="s">
        <v>93</v>
      </c>
      <c r="R19" s="18">
        <v>1</v>
      </c>
      <c r="S19" s="18">
        <v>1</v>
      </c>
      <c r="T19" s="117"/>
      <c r="U19" s="64"/>
      <c r="V19" s="64"/>
    </row>
    <row r="20" spans="1:22" s="1" customFormat="1" ht="20.25" customHeight="1">
      <c r="A20" s="83">
        <v>11</v>
      </c>
      <c r="B20" s="65" t="s">
        <v>42</v>
      </c>
      <c r="C20" s="83">
        <v>100</v>
      </c>
      <c r="D20" s="83">
        <v>80</v>
      </c>
      <c r="E20" s="57">
        <f t="shared" si="2"/>
        <v>80</v>
      </c>
      <c r="F20" s="83"/>
      <c r="G20" s="54">
        <v>3.875</v>
      </c>
      <c r="H20" s="83">
        <v>0</v>
      </c>
      <c r="I20" s="83">
        <v>38.75</v>
      </c>
      <c r="J20" s="83">
        <v>35</v>
      </c>
      <c r="K20" s="83">
        <v>26.25</v>
      </c>
      <c r="L20" s="14">
        <f t="shared" si="0"/>
        <v>100</v>
      </c>
      <c r="M20" s="53">
        <f t="shared" si="1"/>
        <v>61.25</v>
      </c>
      <c r="N20" s="83">
        <v>2.5</v>
      </c>
      <c r="O20" s="83">
        <v>93.75</v>
      </c>
      <c r="P20" s="83">
        <v>3.75</v>
      </c>
      <c r="Q20" s="83" t="s">
        <v>95</v>
      </c>
      <c r="R20" s="18">
        <v>1</v>
      </c>
      <c r="S20" s="18">
        <v>1</v>
      </c>
      <c r="T20" s="117"/>
      <c r="U20" s="83"/>
      <c r="V20" s="80"/>
    </row>
    <row r="21" spans="1:22" s="1" customFormat="1" ht="31.5" customHeight="1">
      <c r="A21" s="83">
        <v>12</v>
      </c>
      <c r="B21" s="65" t="s">
        <v>43</v>
      </c>
      <c r="C21" s="83">
        <v>66</v>
      </c>
      <c r="D21" s="83">
        <v>51</v>
      </c>
      <c r="E21" s="57">
        <f t="shared" si="2"/>
        <v>77.27272727272727</v>
      </c>
      <c r="F21" s="83"/>
      <c r="G21" s="54">
        <v>3.9024</v>
      </c>
      <c r="H21" s="83">
        <v>0</v>
      </c>
      <c r="I21" s="83">
        <v>23.53</v>
      </c>
      <c r="J21" s="83">
        <v>62.75</v>
      </c>
      <c r="K21" s="83">
        <v>13.73</v>
      </c>
      <c r="L21" s="14">
        <f t="shared" si="0"/>
        <v>100</v>
      </c>
      <c r="M21" s="53">
        <f t="shared" si="1"/>
        <v>76.48</v>
      </c>
      <c r="N21" s="83">
        <v>7.84</v>
      </c>
      <c r="O21" s="83">
        <v>90.2</v>
      </c>
      <c r="P21" s="83">
        <v>1.96</v>
      </c>
      <c r="Q21" s="83" t="s">
        <v>94</v>
      </c>
      <c r="R21" s="18">
        <v>1</v>
      </c>
      <c r="S21" s="18">
        <v>1</v>
      </c>
      <c r="T21" s="117"/>
      <c r="U21" s="83"/>
      <c r="V21" s="80"/>
    </row>
    <row r="22" spans="1:22" s="1" customFormat="1" ht="33.75" customHeight="1">
      <c r="A22" s="83">
        <v>13</v>
      </c>
      <c r="B22" s="65" t="s">
        <v>31</v>
      </c>
      <c r="C22" s="83">
        <v>56</v>
      </c>
      <c r="D22" s="83">
        <v>52</v>
      </c>
      <c r="E22" s="57">
        <f t="shared" si="2"/>
        <v>92.85714285714286</v>
      </c>
      <c r="F22" s="83"/>
      <c r="G22" s="54">
        <v>3.9806999999999997</v>
      </c>
      <c r="H22" s="83">
        <v>0</v>
      </c>
      <c r="I22" s="83">
        <v>23.08</v>
      </c>
      <c r="J22" s="83">
        <v>55.77</v>
      </c>
      <c r="K22" s="83">
        <v>21.15</v>
      </c>
      <c r="L22" s="14">
        <f t="shared" si="0"/>
        <v>100</v>
      </c>
      <c r="M22" s="53">
        <f t="shared" si="1"/>
        <v>76.92</v>
      </c>
      <c r="N22" s="83">
        <v>13.46</v>
      </c>
      <c r="O22" s="83">
        <v>73.08</v>
      </c>
      <c r="P22" s="83">
        <v>13.46</v>
      </c>
      <c r="Q22" s="83" t="s">
        <v>94</v>
      </c>
      <c r="R22" s="18">
        <v>1</v>
      </c>
      <c r="S22" s="18">
        <v>1</v>
      </c>
      <c r="T22" s="117"/>
      <c r="U22" s="64"/>
      <c r="V22" s="64"/>
    </row>
    <row r="23" spans="1:22" s="1" customFormat="1" ht="20.25" customHeight="1">
      <c r="A23" s="83">
        <v>14</v>
      </c>
      <c r="B23" s="65" t="s">
        <v>44</v>
      </c>
      <c r="C23" s="83">
        <v>101</v>
      </c>
      <c r="D23" s="83">
        <v>86</v>
      </c>
      <c r="E23" s="57">
        <f t="shared" si="2"/>
        <v>85.14851485148515</v>
      </c>
      <c r="F23" s="83"/>
      <c r="G23" s="54">
        <v>3.6274999999999995</v>
      </c>
      <c r="H23" s="83">
        <v>0</v>
      </c>
      <c r="I23" s="83">
        <v>43.02</v>
      </c>
      <c r="J23" s="83">
        <v>51.16</v>
      </c>
      <c r="K23" s="83">
        <v>5.81</v>
      </c>
      <c r="L23" s="14">
        <f t="shared" si="0"/>
        <v>100</v>
      </c>
      <c r="M23" s="53">
        <f t="shared" si="1"/>
        <v>56.97</v>
      </c>
      <c r="N23" s="83">
        <v>8.14</v>
      </c>
      <c r="O23" s="83">
        <v>89.53</v>
      </c>
      <c r="P23" s="83">
        <v>2.33</v>
      </c>
      <c r="Q23" s="83" t="s">
        <v>94</v>
      </c>
      <c r="R23" s="18">
        <v>1</v>
      </c>
      <c r="S23" s="18">
        <v>1</v>
      </c>
      <c r="T23" s="117"/>
      <c r="U23" s="83"/>
      <c r="V23" s="80"/>
    </row>
    <row r="24" spans="1:22" s="1" customFormat="1" ht="20.25" customHeight="1">
      <c r="A24" s="83">
        <v>15</v>
      </c>
      <c r="B24" s="65" t="s">
        <v>45</v>
      </c>
      <c r="C24" s="83">
        <v>17</v>
      </c>
      <c r="D24" s="83">
        <v>11</v>
      </c>
      <c r="E24" s="57">
        <f t="shared" si="2"/>
        <v>64.70588235294117</v>
      </c>
      <c r="F24" s="83"/>
      <c r="G24" s="54">
        <v>3.4545</v>
      </c>
      <c r="H24" s="83">
        <v>0</v>
      </c>
      <c r="I24" s="83">
        <v>54.55</v>
      </c>
      <c r="J24" s="83">
        <v>45.45</v>
      </c>
      <c r="K24" s="83">
        <v>0</v>
      </c>
      <c r="L24" s="14">
        <f t="shared" si="0"/>
        <v>100</v>
      </c>
      <c r="M24" s="53">
        <f t="shared" si="1"/>
        <v>45.45</v>
      </c>
      <c r="N24" s="83">
        <v>0</v>
      </c>
      <c r="O24" s="83">
        <v>100</v>
      </c>
      <c r="P24" s="83">
        <v>0</v>
      </c>
      <c r="Q24" s="83" t="s">
        <v>95</v>
      </c>
      <c r="R24" s="18">
        <v>1</v>
      </c>
      <c r="S24" s="18">
        <v>1</v>
      </c>
      <c r="T24" s="117"/>
      <c r="U24" s="83"/>
      <c r="V24" s="80"/>
    </row>
    <row r="25" spans="1:22" s="1" customFormat="1" ht="20.25" customHeight="1">
      <c r="A25" s="83">
        <v>16</v>
      </c>
      <c r="B25" s="65" t="s">
        <v>46</v>
      </c>
      <c r="C25" s="83">
        <v>6</v>
      </c>
      <c r="D25" s="83">
        <v>3</v>
      </c>
      <c r="E25" s="57">
        <f t="shared" si="2"/>
        <v>50</v>
      </c>
      <c r="F25" s="83"/>
      <c r="G25" s="54">
        <v>3.6667</v>
      </c>
      <c r="H25" s="83">
        <v>0</v>
      </c>
      <c r="I25" s="83">
        <v>33.33</v>
      </c>
      <c r="J25" s="83">
        <v>66.67</v>
      </c>
      <c r="K25" s="83">
        <v>0</v>
      </c>
      <c r="L25" s="14">
        <f t="shared" si="0"/>
        <v>100</v>
      </c>
      <c r="M25" s="53">
        <f t="shared" si="1"/>
        <v>66.67</v>
      </c>
      <c r="N25" s="83">
        <v>0</v>
      </c>
      <c r="O25" s="83">
        <v>100</v>
      </c>
      <c r="P25" s="83">
        <v>0</v>
      </c>
      <c r="Q25" s="83" t="s">
        <v>94</v>
      </c>
      <c r="R25" s="18">
        <v>1</v>
      </c>
      <c r="S25" s="18">
        <v>1</v>
      </c>
      <c r="T25" s="117"/>
      <c r="U25" s="83"/>
      <c r="V25" s="80"/>
    </row>
    <row r="26" spans="1:22" s="1" customFormat="1" ht="20.25" customHeight="1">
      <c r="A26" s="83">
        <v>17</v>
      </c>
      <c r="B26" s="65" t="s">
        <v>47</v>
      </c>
      <c r="C26" s="83">
        <v>8</v>
      </c>
      <c r="D26" s="83">
        <v>8</v>
      </c>
      <c r="E26" s="57">
        <f t="shared" si="2"/>
        <v>100</v>
      </c>
      <c r="F26" s="83"/>
      <c r="G26" s="54">
        <v>3.375</v>
      </c>
      <c r="H26" s="83">
        <v>0</v>
      </c>
      <c r="I26" s="83">
        <v>62.5</v>
      </c>
      <c r="J26" s="83">
        <v>37.5</v>
      </c>
      <c r="K26" s="83">
        <v>0</v>
      </c>
      <c r="L26" s="14">
        <f t="shared" si="0"/>
        <v>100</v>
      </c>
      <c r="M26" s="53">
        <f t="shared" si="1"/>
        <v>37.5</v>
      </c>
      <c r="N26" s="83">
        <v>0</v>
      </c>
      <c r="O26" s="83">
        <v>100</v>
      </c>
      <c r="P26" s="83">
        <v>0</v>
      </c>
      <c r="Q26" s="83" t="s">
        <v>94</v>
      </c>
      <c r="R26" s="18">
        <v>1</v>
      </c>
      <c r="S26" s="18">
        <v>1</v>
      </c>
      <c r="T26" s="117"/>
      <c r="U26" s="64"/>
      <c r="V26" s="64"/>
    </row>
    <row r="27" spans="1:22" s="1" customFormat="1" ht="20.25" customHeight="1">
      <c r="A27" s="83">
        <v>18</v>
      </c>
      <c r="B27" s="65" t="s">
        <v>48</v>
      </c>
      <c r="C27" s="83">
        <v>5</v>
      </c>
      <c r="D27" s="83">
        <v>3</v>
      </c>
      <c r="E27" s="57">
        <f t="shared" si="2"/>
        <v>60</v>
      </c>
      <c r="F27" s="83"/>
      <c r="G27" s="54">
        <v>3</v>
      </c>
      <c r="H27" s="83">
        <v>0</v>
      </c>
      <c r="I27" s="83">
        <v>100</v>
      </c>
      <c r="J27" s="83">
        <v>0</v>
      </c>
      <c r="K27" s="83">
        <v>0</v>
      </c>
      <c r="L27" s="14">
        <f t="shared" si="0"/>
        <v>100</v>
      </c>
      <c r="M27" s="53">
        <f t="shared" si="1"/>
        <v>0</v>
      </c>
      <c r="N27" s="83">
        <v>0</v>
      </c>
      <c r="O27" s="83">
        <v>100</v>
      </c>
      <c r="P27" s="83">
        <v>0</v>
      </c>
      <c r="Q27" s="83" t="s">
        <v>94</v>
      </c>
      <c r="R27" s="18">
        <v>1</v>
      </c>
      <c r="S27" s="18">
        <v>1</v>
      </c>
      <c r="T27" s="117"/>
      <c r="U27" s="83"/>
      <c r="V27" s="80"/>
    </row>
    <row r="28" spans="1:22" s="1" customFormat="1" ht="20.25" customHeight="1">
      <c r="A28" s="83">
        <v>19</v>
      </c>
      <c r="B28" s="65" t="s">
        <v>49</v>
      </c>
      <c r="C28" s="83">
        <v>7</v>
      </c>
      <c r="D28" s="83">
        <v>5</v>
      </c>
      <c r="E28" s="57">
        <f t="shared" si="2"/>
        <v>71.42857142857143</v>
      </c>
      <c r="F28" s="83"/>
      <c r="G28" s="54">
        <v>3.4</v>
      </c>
      <c r="H28" s="83">
        <v>0</v>
      </c>
      <c r="I28" s="83">
        <v>60</v>
      </c>
      <c r="J28" s="83">
        <v>40</v>
      </c>
      <c r="K28" s="83">
        <v>0</v>
      </c>
      <c r="L28" s="14">
        <f t="shared" si="0"/>
        <v>100</v>
      </c>
      <c r="M28" s="53">
        <f t="shared" si="1"/>
        <v>40</v>
      </c>
      <c r="N28" s="83">
        <v>0</v>
      </c>
      <c r="O28" s="83">
        <v>100</v>
      </c>
      <c r="P28" s="83">
        <v>0</v>
      </c>
      <c r="Q28" s="83" t="s">
        <v>93</v>
      </c>
      <c r="R28" s="18">
        <v>1</v>
      </c>
      <c r="S28" s="18">
        <v>1</v>
      </c>
      <c r="T28" s="117"/>
      <c r="U28" s="83"/>
      <c r="V28" s="80"/>
    </row>
    <row r="29" spans="1:22" s="1" customFormat="1" ht="20.25" customHeight="1">
      <c r="A29" s="83">
        <v>20</v>
      </c>
      <c r="B29" s="65" t="s">
        <v>50</v>
      </c>
      <c r="C29" s="83">
        <v>15</v>
      </c>
      <c r="D29" s="83">
        <v>13</v>
      </c>
      <c r="E29" s="57">
        <f t="shared" si="2"/>
        <v>86.66666666666667</v>
      </c>
      <c r="F29" s="83"/>
      <c r="G29" s="54">
        <v>3.5384</v>
      </c>
      <c r="H29" s="83">
        <v>0</v>
      </c>
      <c r="I29" s="83">
        <v>53.85</v>
      </c>
      <c r="J29" s="83">
        <v>38.46</v>
      </c>
      <c r="K29" s="83">
        <v>7.69</v>
      </c>
      <c r="L29" s="14">
        <f t="shared" si="0"/>
        <v>100</v>
      </c>
      <c r="M29" s="53">
        <f t="shared" si="1"/>
        <v>46.15</v>
      </c>
      <c r="N29" s="83">
        <v>7.69</v>
      </c>
      <c r="O29" s="83">
        <v>92.31</v>
      </c>
      <c r="P29" s="83">
        <v>0</v>
      </c>
      <c r="Q29" s="83" t="s">
        <v>94</v>
      </c>
      <c r="R29" s="18">
        <v>1</v>
      </c>
      <c r="S29" s="18">
        <v>1</v>
      </c>
      <c r="T29" s="117"/>
      <c r="U29" s="83"/>
      <c r="V29" s="80"/>
    </row>
    <row r="30" spans="1:22" s="1" customFormat="1" ht="20.25" customHeight="1">
      <c r="A30" s="83">
        <v>21</v>
      </c>
      <c r="B30" s="65" t="s">
        <v>51</v>
      </c>
      <c r="C30" s="83">
        <v>5</v>
      </c>
      <c r="D30" s="83">
        <v>3</v>
      </c>
      <c r="E30" s="57">
        <f t="shared" si="2"/>
        <v>60</v>
      </c>
      <c r="F30" s="83"/>
      <c r="G30" s="54">
        <v>3.3332999999999995</v>
      </c>
      <c r="H30" s="83">
        <v>0</v>
      </c>
      <c r="I30" s="83">
        <v>66.67</v>
      </c>
      <c r="J30" s="83">
        <v>33.33</v>
      </c>
      <c r="K30" s="83">
        <v>0</v>
      </c>
      <c r="L30" s="14">
        <f t="shared" si="0"/>
        <v>100</v>
      </c>
      <c r="M30" s="53">
        <f t="shared" si="1"/>
        <v>33.33</v>
      </c>
      <c r="N30" s="83">
        <v>33.33</v>
      </c>
      <c r="O30" s="83">
        <v>33.33</v>
      </c>
      <c r="P30" s="83">
        <v>33.33</v>
      </c>
      <c r="Q30" s="83" t="s">
        <v>94</v>
      </c>
      <c r="R30" s="18">
        <v>1</v>
      </c>
      <c r="S30" s="18">
        <v>1</v>
      </c>
      <c r="T30" s="117"/>
      <c r="U30" s="64"/>
      <c r="V30" s="64"/>
    </row>
    <row r="31" spans="1:22" s="1" customFormat="1" ht="20.25" customHeight="1">
      <c r="A31" s="83">
        <v>22</v>
      </c>
      <c r="B31" s="65" t="s">
        <v>52</v>
      </c>
      <c r="C31" s="83">
        <v>8</v>
      </c>
      <c r="D31" s="83">
        <v>6</v>
      </c>
      <c r="E31" s="57">
        <f t="shared" si="2"/>
        <v>75</v>
      </c>
      <c r="F31" s="83"/>
      <c r="G31" s="54">
        <v>3.8333</v>
      </c>
      <c r="H31" s="83">
        <v>0</v>
      </c>
      <c r="I31" s="83">
        <v>16.67</v>
      </c>
      <c r="J31" s="83">
        <v>83.33</v>
      </c>
      <c r="K31" s="83">
        <v>0</v>
      </c>
      <c r="L31" s="14">
        <f t="shared" si="0"/>
        <v>100</v>
      </c>
      <c r="M31" s="53">
        <f t="shared" si="1"/>
        <v>83.33</v>
      </c>
      <c r="N31" s="83">
        <v>50</v>
      </c>
      <c r="O31" s="83">
        <v>50</v>
      </c>
      <c r="P31" s="83">
        <v>0</v>
      </c>
      <c r="Q31" s="83" t="s">
        <v>95</v>
      </c>
      <c r="R31" s="18">
        <v>1</v>
      </c>
      <c r="S31" s="18">
        <v>1</v>
      </c>
      <c r="T31" s="117"/>
      <c r="U31" s="83"/>
      <c r="V31" s="80"/>
    </row>
    <row r="32" spans="1:22" s="1" customFormat="1" ht="20.25" customHeight="1">
      <c r="A32" s="83">
        <v>23</v>
      </c>
      <c r="B32" s="65" t="s">
        <v>53</v>
      </c>
      <c r="C32" s="83">
        <v>9</v>
      </c>
      <c r="D32" s="83">
        <v>4</v>
      </c>
      <c r="E32" s="57">
        <f t="shared" si="2"/>
        <v>44.44444444444444</v>
      </c>
      <c r="F32" s="83"/>
      <c r="G32" s="54">
        <v>3.75</v>
      </c>
      <c r="H32" s="83">
        <v>0</v>
      </c>
      <c r="I32" s="83">
        <v>25</v>
      </c>
      <c r="J32" s="83">
        <v>75</v>
      </c>
      <c r="K32" s="83">
        <v>0</v>
      </c>
      <c r="L32" s="14">
        <f t="shared" si="0"/>
        <v>100</v>
      </c>
      <c r="M32" s="53">
        <f t="shared" si="1"/>
        <v>75</v>
      </c>
      <c r="N32" s="83">
        <v>25</v>
      </c>
      <c r="O32" s="83">
        <v>75</v>
      </c>
      <c r="P32" s="83">
        <v>0</v>
      </c>
      <c r="Q32" s="83" t="s">
        <v>95</v>
      </c>
      <c r="R32" s="18">
        <v>1</v>
      </c>
      <c r="S32" s="18">
        <v>1</v>
      </c>
      <c r="T32" s="117"/>
      <c r="U32" s="83"/>
      <c r="V32" s="80"/>
    </row>
    <row r="33" spans="1:22" s="1" customFormat="1" ht="20.25" customHeight="1">
      <c r="A33" s="83">
        <v>24</v>
      </c>
      <c r="B33" s="65" t="s">
        <v>54</v>
      </c>
      <c r="C33" s="83">
        <v>13</v>
      </c>
      <c r="D33" s="83">
        <v>14</v>
      </c>
      <c r="E33" s="57">
        <f t="shared" si="2"/>
        <v>107.6923076923077</v>
      </c>
      <c r="F33" s="83"/>
      <c r="G33" s="54">
        <v>3.5713999999999997</v>
      </c>
      <c r="H33" s="83">
        <v>0</v>
      </c>
      <c r="I33" s="83">
        <v>50</v>
      </c>
      <c r="J33" s="83">
        <v>42.86</v>
      </c>
      <c r="K33" s="83">
        <v>7.14</v>
      </c>
      <c r="L33" s="14">
        <f t="shared" si="0"/>
        <v>100</v>
      </c>
      <c r="M33" s="53">
        <f t="shared" si="1"/>
        <v>50</v>
      </c>
      <c r="N33" s="83">
        <v>0</v>
      </c>
      <c r="O33" s="83">
        <v>92.86</v>
      </c>
      <c r="P33" s="83">
        <v>7.14</v>
      </c>
      <c r="Q33" s="83" t="s">
        <v>95</v>
      </c>
      <c r="R33" s="18">
        <v>1</v>
      </c>
      <c r="S33" s="18">
        <v>1</v>
      </c>
      <c r="T33" s="117"/>
      <c r="U33" s="83"/>
      <c r="V33" s="80"/>
    </row>
    <row r="34" spans="1:22" s="1" customFormat="1" ht="20.25" customHeight="1">
      <c r="A34" s="83">
        <v>25</v>
      </c>
      <c r="B34" s="65" t="s">
        <v>55</v>
      </c>
      <c r="C34" s="83">
        <v>13</v>
      </c>
      <c r="D34" s="83">
        <v>8</v>
      </c>
      <c r="E34" s="57">
        <f t="shared" si="2"/>
        <v>61.53846153846154</v>
      </c>
      <c r="F34" s="83"/>
      <c r="G34" s="54">
        <v>3.875</v>
      </c>
      <c r="H34" s="83">
        <v>0</v>
      </c>
      <c r="I34" s="83">
        <v>37.5</v>
      </c>
      <c r="J34" s="83">
        <v>37.5</v>
      </c>
      <c r="K34" s="83">
        <v>25</v>
      </c>
      <c r="L34" s="14">
        <f t="shared" si="0"/>
        <v>100</v>
      </c>
      <c r="M34" s="53">
        <f t="shared" si="1"/>
        <v>62.5</v>
      </c>
      <c r="N34" s="83">
        <v>12.5</v>
      </c>
      <c r="O34" s="83">
        <v>87.5</v>
      </c>
      <c r="P34" s="83">
        <v>0</v>
      </c>
      <c r="Q34" s="83" t="s">
        <v>95</v>
      </c>
      <c r="R34" s="18">
        <v>1</v>
      </c>
      <c r="S34" s="18">
        <v>1</v>
      </c>
      <c r="T34" s="117"/>
      <c r="U34" s="64"/>
      <c r="V34" s="64"/>
    </row>
    <row r="35" spans="1:22" s="1" customFormat="1" ht="20.25" customHeight="1">
      <c r="A35" s="83">
        <v>26</v>
      </c>
      <c r="B35" s="65" t="s">
        <v>56</v>
      </c>
      <c r="C35" s="83">
        <v>12</v>
      </c>
      <c r="D35" s="83">
        <v>10</v>
      </c>
      <c r="E35" s="57">
        <f t="shared" si="2"/>
        <v>83.33333333333334</v>
      </c>
      <c r="F35" s="83"/>
      <c r="G35" s="54">
        <v>3.6</v>
      </c>
      <c r="H35" s="83">
        <v>0</v>
      </c>
      <c r="I35" s="83">
        <v>50</v>
      </c>
      <c r="J35" s="83">
        <v>40</v>
      </c>
      <c r="K35" s="83">
        <v>10</v>
      </c>
      <c r="L35" s="14">
        <f t="shared" si="0"/>
        <v>100</v>
      </c>
      <c r="M35" s="53">
        <f t="shared" si="1"/>
        <v>50</v>
      </c>
      <c r="N35" s="83">
        <v>10</v>
      </c>
      <c r="O35" s="83">
        <v>90</v>
      </c>
      <c r="P35" s="83">
        <v>0</v>
      </c>
      <c r="Q35" s="83" t="s">
        <v>93</v>
      </c>
      <c r="R35" s="18">
        <v>1</v>
      </c>
      <c r="S35" s="18">
        <v>1</v>
      </c>
      <c r="T35" s="117"/>
      <c r="U35" s="83"/>
      <c r="V35" s="80"/>
    </row>
    <row r="36" spans="1:22" s="1" customFormat="1" ht="20.25" customHeight="1">
      <c r="A36" s="83">
        <v>27</v>
      </c>
      <c r="B36" s="65" t="s">
        <v>57</v>
      </c>
      <c r="C36" s="83">
        <v>9</v>
      </c>
      <c r="D36" s="83">
        <v>9</v>
      </c>
      <c r="E36" s="57">
        <f t="shared" si="2"/>
        <v>100</v>
      </c>
      <c r="F36" s="83"/>
      <c r="G36" s="54">
        <v>3.8884999999999996</v>
      </c>
      <c r="H36" s="83">
        <v>0</v>
      </c>
      <c r="I36" s="83">
        <v>33.33</v>
      </c>
      <c r="J36" s="83">
        <v>44.44</v>
      </c>
      <c r="K36" s="83">
        <v>22.22</v>
      </c>
      <c r="L36" s="14">
        <f t="shared" si="0"/>
        <v>100</v>
      </c>
      <c r="M36" s="53">
        <f t="shared" si="1"/>
        <v>66.66</v>
      </c>
      <c r="N36" s="83">
        <v>0</v>
      </c>
      <c r="O36" s="83">
        <v>100</v>
      </c>
      <c r="P36" s="83">
        <v>0</v>
      </c>
      <c r="Q36" s="83" t="s">
        <v>93</v>
      </c>
      <c r="R36" s="18">
        <v>1</v>
      </c>
      <c r="S36" s="18">
        <v>1</v>
      </c>
      <c r="T36" s="117"/>
      <c r="U36" s="83"/>
      <c r="V36" s="80"/>
    </row>
    <row r="37" spans="1:22" s="1" customFormat="1" ht="20.25" customHeight="1">
      <c r="A37" s="83">
        <v>28</v>
      </c>
      <c r="B37" s="65" t="s">
        <v>58</v>
      </c>
      <c r="C37" s="83">
        <v>37</v>
      </c>
      <c r="D37" s="83">
        <v>32</v>
      </c>
      <c r="E37" s="57">
        <f t="shared" si="2"/>
        <v>86.48648648648648</v>
      </c>
      <c r="F37" s="83"/>
      <c r="G37" s="54">
        <v>3.5942</v>
      </c>
      <c r="H37" s="83">
        <v>0</v>
      </c>
      <c r="I37" s="83">
        <v>56.25</v>
      </c>
      <c r="J37" s="83">
        <v>28.13</v>
      </c>
      <c r="K37" s="83">
        <v>15.63</v>
      </c>
      <c r="L37" s="14">
        <f t="shared" si="0"/>
        <v>100</v>
      </c>
      <c r="M37" s="53">
        <f t="shared" si="1"/>
        <v>43.76</v>
      </c>
      <c r="N37" s="83">
        <v>3.13</v>
      </c>
      <c r="O37" s="83">
        <v>87.5</v>
      </c>
      <c r="P37" s="83">
        <v>9.38</v>
      </c>
      <c r="Q37" s="83" t="s">
        <v>95</v>
      </c>
      <c r="R37" s="18">
        <v>1</v>
      </c>
      <c r="S37" s="18">
        <v>1</v>
      </c>
      <c r="T37" s="117"/>
      <c r="U37" s="83"/>
      <c r="V37" s="80"/>
    </row>
    <row r="38" spans="1:22" s="1" customFormat="1" ht="20.25" customHeight="1">
      <c r="A38" s="83">
        <v>29</v>
      </c>
      <c r="B38" s="65" t="s">
        <v>61</v>
      </c>
      <c r="C38" s="83">
        <v>10</v>
      </c>
      <c r="D38" s="83">
        <v>7</v>
      </c>
      <c r="E38" s="57">
        <f t="shared" si="2"/>
        <v>70</v>
      </c>
      <c r="F38" s="83"/>
      <c r="G38" s="54">
        <v>4</v>
      </c>
      <c r="H38" s="83">
        <v>0</v>
      </c>
      <c r="I38" s="83">
        <v>28.57</v>
      </c>
      <c r="J38" s="83">
        <v>42.86</v>
      </c>
      <c r="K38" s="83">
        <v>28.57</v>
      </c>
      <c r="L38" s="14">
        <f t="shared" si="0"/>
        <v>100</v>
      </c>
      <c r="M38" s="53">
        <f t="shared" si="1"/>
        <v>71.43</v>
      </c>
      <c r="N38" s="83">
        <v>0</v>
      </c>
      <c r="O38" s="83">
        <v>100</v>
      </c>
      <c r="P38" s="83">
        <v>0</v>
      </c>
      <c r="Q38" s="83" t="s">
        <v>94</v>
      </c>
      <c r="R38" s="18">
        <v>1</v>
      </c>
      <c r="S38" s="18">
        <v>1</v>
      </c>
      <c r="T38" s="117"/>
      <c r="U38" s="83"/>
      <c r="V38" s="80"/>
    </row>
    <row r="39" spans="1:22" s="1" customFormat="1" ht="20.25" customHeight="1">
      <c r="A39" s="83">
        <v>30</v>
      </c>
      <c r="B39" s="65" t="s">
        <v>62</v>
      </c>
      <c r="C39" s="83">
        <v>7</v>
      </c>
      <c r="D39" s="83">
        <v>7</v>
      </c>
      <c r="E39" s="57">
        <f t="shared" si="2"/>
        <v>100</v>
      </c>
      <c r="F39" s="83"/>
      <c r="G39" s="54">
        <v>3.5714</v>
      </c>
      <c r="H39" s="83">
        <v>0</v>
      </c>
      <c r="I39" s="83">
        <v>42.86</v>
      </c>
      <c r="J39" s="83">
        <v>57.14</v>
      </c>
      <c r="K39" s="83">
        <v>0</v>
      </c>
      <c r="L39" s="14">
        <f t="shared" si="0"/>
        <v>100</v>
      </c>
      <c r="M39" s="53">
        <f t="shared" si="1"/>
        <v>57.14</v>
      </c>
      <c r="N39" s="83">
        <v>14.29</v>
      </c>
      <c r="O39" s="83">
        <v>85.71</v>
      </c>
      <c r="P39" s="83">
        <v>0</v>
      </c>
      <c r="Q39" s="83" t="s">
        <v>95</v>
      </c>
      <c r="R39" s="18">
        <v>1</v>
      </c>
      <c r="S39" s="18">
        <v>1</v>
      </c>
      <c r="T39" s="117"/>
      <c r="U39" s="83"/>
      <c r="V39" s="80"/>
    </row>
    <row r="40" spans="1:22" s="4" customFormat="1" ht="14.25">
      <c r="A40" s="85" t="s">
        <v>3</v>
      </c>
      <c r="B40" s="85"/>
      <c r="C40" s="83">
        <f>SUM(C10:C39)</f>
        <v>1052</v>
      </c>
      <c r="D40" s="83">
        <f>SUM(D10:D39)</f>
        <v>899</v>
      </c>
      <c r="E40" s="57">
        <f t="shared" si="2"/>
        <v>85.45627376425855</v>
      </c>
      <c r="F40" s="127"/>
      <c r="G40" s="127">
        <v>3.6</v>
      </c>
      <c r="H40" s="83">
        <v>0.44</v>
      </c>
      <c r="I40" s="83">
        <v>47.83</v>
      </c>
      <c r="J40" s="83">
        <v>43.27</v>
      </c>
      <c r="K40" s="83">
        <v>8.45</v>
      </c>
      <c r="L40" s="14">
        <f t="shared" si="0"/>
        <v>99.56</v>
      </c>
      <c r="M40" s="53">
        <f t="shared" si="1"/>
        <v>51.72</v>
      </c>
      <c r="N40" s="84">
        <v>11.46</v>
      </c>
      <c r="O40" s="84">
        <v>83.98</v>
      </c>
      <c r="P40" s="84">
        <v>4.56</v>
      </c>
      <c r="Q40" s="10" t="s">
        <v>93</v>
      </c>
      <c r="R40" s="10">
        <f>SUM(R7:R39)</f>
        <v>30</v>
      </c>
      <c r="S40" s="10">
        <f>SUM(S7:S39)</f>
        <v>30</v>
      </c>
      <c r="T40" s="116"/>
      <c r="U40" s="10"/>
      <c r="V40" s="10"/>
    </row>
    <row r="41" s="1" customFormat="1" ht="14.25"/>
    <row r="42" spans="2:17" s="1" customFormat="1" ht="14.2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2:17" s="1" customFormat="1" ht="14.2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</row>
    <row r="44" s="1" customFormat="1" ht="14.25"/>
    <row r="45" s="1" customFormat="1" ht="14.25"/>
    <row r="46" s="1" customFormat="1" ht="14.25"/>
    <row r="47" spans="1:20" s="2" customFormat="1" ht="15">
      <c r="A47" s="6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6"/>
      <c r="S47" s="6"/>
      <c r="T47" s="6"/>
    </row>
    <row r="48" spans="1:20" s="2" customFormat="1" ht="15">
      <c r="A48" s="6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6"/>
      <c r="S48" s="6"/>
      <c r="T48" s="6"/>
    </row>
    <row r="49" spans="1:20" s="2" customFormat="1" ht="15">
      <c r="A49" s="6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6"/>
      <c r="S49" s="6"/>
      <c r="T49" s="6"/>
    </row>
    <row r="50" spans="1:20" s="1" customFormat="1" ht="14.25">
      <c r="A50"/>
      <c r="B50"/>
      <c r="C50"/>
      <c r="D50"/>
      <c r="E50"/>
      <c r="F50"/>
      <c r="G50"/>
      <c r="H50"/>
      <c r="I50"/>
      <c r="J50"/>
      <c r="K50"/>
      <c r="L50"/>
      <c r="M50"/>
      <c r="N50" s="5"/>
      <c r="O50"/>
      <c r="P50"/>
      <c r="Q50"/>
      <c r="R50"/>
      <c r="S50"/>
      <c r="T50"/>
    </row>
    <row r="51" s="1" customFormat="1" ht="14.25"/>
  </sheetData>
  <sheetProtection/>
  <mergeCells count="27">
    <mergeCell ref="T10:T40"/>
    <mergeCell ref="A1:V1"/>
    <mergeCell ref="B5:B6"/>
    <mergeCell ref="C5:C6"/>
    <mergeCell ref="D5:D6"/>
    <mergeCell ref="E5:E6"/>
    <mergeCell ref="F5:F6"/>
    <mergeCell ref="H5:K5"/>
    <mergeCell ref="A2:V2"/>
    <mergeCell ref="A3:V3"/>
    <mergeCell ref="A4:V4"/>
    <mergeCell ref="B47:Q47"/>
    <mergeCell ref="B48:Q48"/>
    <mergeCell ref="B49:Q49"/>
    <mergeCell ref="R5:R6"/>
    <mergeCell ref="A40:B40"/>
    <mergeCell ref="B42:Q42"/>
    <mergeCell ref="B43:Q43"/>
    <mergeCell ref="G5:G6"/>
    <mergeCell ref="L5:L6"/>
    <mergeCell ref="M5:M6"/>
    <mergeCell ref="A5:A6"/>
    <mergeCell ref="S5:S6"/>
    <mergeCell ref="T5:T6"/>
    <mergeCell ref="U5:U6"/>
    <mergeCell ref="V5:V6"/>
    <mergeCell ref="N5:P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2023-07-11T05:51:49Z</dcterms:modified>
  <cp:category/>
  <cp:version/>
  <cp:contentType/>
  <cp:contentStatus/>
</cp:coreProperties>
</file>