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E11" s="1"/>
  <c r="H11"/>
  <c r="I11"/>
  <c r="J11"/>
  <c r="K11"/>
  <c r="H14"/>
  <c r="J14"/>
  <c r="F15"/>
  <c r="F11"/>
  <c r="F160"/>
  <c r="G160"/>
  <c r="H160"/>
  <c r="I160"/>
  <c r="J160"/>
  <c r="K160"/>
  <c r="F161"/>
  <c r="F14" s="1"/>
  <c r="G161"/>
  <c r="G14" s="1"/>
  <c r="H161"/>
  <c r="I161"/>
  <c r="I14" s="1"/>
  <c r="J161"/>
  <c r="K161"/>
  <c r="K14" s="1"/>
  <c r="F162"/>
  <c r="G162"/>
  <c r="G15" s="1"/>
  <c r="H162"/>
  <c r="H15" s="1"/>
  <c r="I162"/>
  <c r="I15" s="1"/>
  <c r="J162"/>
  <c r="J15" s="1"/>
  <c r="K162"/>
  <c r="K15" s="1"/>
  <c r="G159"/>
  <c r="H159"/>
  <c r="I159"/>
  <c r="J159"/>
  <c r="K159"/>
  <c r="F159"/>
  <c r="G141"/>
  <c r="H141"/>
  <c r="I141"/>
  <c r="J141"/>
  <c r="K141"/>
  <c r="F141"/>
  <c r="G128"/>
  <c r="H128"/>
  <c r="I128"/>
  <c r="J128"/>
  <c r="K128"/>
  <c r="F128"/>
  <c r="F13" s="1"/>
  <c r="F115"/>
  <c r="G115"/>
  <c r="H115"/>
  <c r="I115"/>
  <c r="J115"/>
  <c r="K115"/>
  <c r="G114"/>
  <c r="H114"/>
  <c r="I114"/>
  <c r="J114"/>
  <c r="K114"/>
  <c r="F114"/>
  <c r="G101"/>
  <c r="H101"/>
  <c r="I101"/>
  <c r="J101"/>
  <c r="K101"/>
  <c r="G102"/>
  <c r="H102"/>
  <c r="I102"/>
  <c r="J102"/>
  <c r="K102"/>
  <c r="F102"/>
  <c r="F101"/>
  <c r="F59"/>
  <c r="G59"/>
  <c r="G13" s="1"/>
  <c r="H59"/>
  <c r="I59"/>
  <c r="I13" s="1"/>
  <c r="J59"/>
  <c r="K59"/>
  <c r="K13" s="1"/>
  <c r="G58"/>
  <c r="H58"/>
  <c r="H12" s="1"/>
  <c r="I58"/>
  <c r="J58"/>
  <c r="J12" s="1"/>
  <c r="K58"/>
  <c r="F58"/>
  <c r="G22"/>
  <c r="H22"/>
  <c r="H13" s="1"/>
  <c r="I22"/>
  <c r="J22"/>
  <c r="J13" s="1"/>
  <c r="K22"/>
  <c r="G21"/>
  <c r="G12" s="1"/>
  <c r="H21"/>
  <c r="I21"/>
  <c r="I12" s="1"/>
  <c r="J21"/>
  <c r="K21"/>
  <c r="K12" s="1"/>
  <c r="F22"/>
  <c r="F21"/>
  <c r="F12" s="1"/>
  <c r="E12" s="1"/>
  <c r="K150"/>
  <c r="J150"/>
  <c r="I150"/>
  <c r="H150"/>
  <c r="G150"/>
  <c r="F150"/>
  <c r="G43"/>
  <c r="H43"/>
  <c r="I43"/>
  <c r="J43"/>
  <c r="K43"/>
  <c r="E13" l="1"/>
  <c r="E14"/>
  <c r="E15"/>
  <c r="F19"/>
  <c r="K175"/>
  <c r="J175"/>
  <c r="I175"/>
  <c r="H175"/>
  <c r="G175"/>
  <c r="F175"/>
  <c r="G99"/>
  <c r="H99"/>
  <c r="I99"/>
  <c r="J99"/>
  <c r="K99"/>
  <c r="F99"/>
  <c r="G68"/>
  <c r="G19"/>
  <c r="H19"/>
  <c r="I19"/>
  <c r="J19"/>
  <c r="K19"/>
  <c r="K31"/>
  <c r="J31"/>
  <c r="I31"/>
  <c r="H31"/>
  <c r="G31"/>
  <c r="F31"/>
  <c r="K74"/>
  <c r="J74"/>
  <c r="I74"/>
  <c r="H74"/>
  <c r="G74"/>
  <c r="F74"/>
  <c r="K169"/>
  <c r="J169"/>
  <c r="I169"/>
  <c r="H169"/>
  <c r="G169"/>
  <c r="F169"/>
  <c r="K163"/>
  <c r="J163"/>
  <c r="I163"/>
  <c r="H163"/>
  <c r="G163"/>
  <c r="F163"/>
  <c r="H157"/>
  <c r="K144"/>
  <c r="J144"/>
  <c r="I144"/>
  <c r="H144"/>
  <c r="G144"/>
  <c r="F144"/>
  <c r="K138"/>
  <c r="J138"/>
  <c r="I138"/>
  <c r="H138"/>
  <c r="G138"/>
  <c r="F138"/>
  <c r="K131"/>
  <c r="J131"/>
  <c r="I131"/>
  <c r="H131"/>
  <c r="G131"/>
  <c r="F131"/>
  <c r="K125"/>
  <c r="J125"/>
  <c r="I125"/>
  <c r="H125"/>
  <c r="G125"/>
  <c r="F125"/>
  <c r="K118"/>
  <c r="J118"/>
  <c r="I118"/>
  <c r="H118"/>
  <c r="G118"/>
  <c r="F118"/>
  <c r="K112"/>
  <c r="J112"/>
  <c r="I112"/>
  <c r="H112"/>
  <c r="G112"/>
  <c r="F112"/>
  <c r="K105"/>
  <c r="J105"/>
  <c r="I105"/>
  <c r="H105"/>
  <c r="G105"/>
  <c r="F105"/>
  <c r="K92"/>
  <c r="J92"/>
  <c r="I92"/>
  <c r="H92"/>
  <c r="G92"/>
  <c r="F92"/>
  <c r="K86"/>
  <c r="J86"/>
  <c r="I86"/>
  <c r="H86"/>
  <c r="G86"/>
  <c r="F86"/>
  <c r="K80"/>
  <c r="J80"/>
  <c r="I80"/>
  <c r="H80"/>
  <c r="G80"/>
  <c r="F80"/>
  <c r="K68"/>
  <c r="J68"/>
  <c r="I68"/>
  <c r="H68"/>
  <c r="F68"/>
  <c r="K62"/>
  <c r="J62"/>
  <c r="I62"/>
  <c r="H62"/>
  <c r="G62"/>
  <c r="F62"/>
  <c r="K49"/>
  <c r="J49"/>
  <c r="I49"/>
  <c r="H49"/>
  <c r="G49"/>
  <c r="F49"/>
  <c r="F43"/>
  <c r="K37"/>
  <c r="J37"/>
  <c r="I37"/>
  <c r="H37"/>
  <c r="G37"/>
  <c r="F37"/>
  <c r="K25"/>
  <c r="J25"/>
  <c r="I25"/>
  <c r="H25"/>
  <c r="G25"/>
  <c r="F25"/>
  <c r="I56" l="1"/>
  <c r="I10" s="1"/>
  <c r="J157"/>
  <c r="F157"/>
  <c r="F56"/>
  <c r="F10" s="1"/>
  <c r="J56"/>
  <c r="J10" s="1"/>
  <c r="H56"/>
  <c r="H10" s="1"/>
  <c r="K56"/>
  <c r="K10" s="1"/>
  <c r="G56"/>
  <c r="K157"/>
  <c r="I157"/>
  <c r="G157"/>
  <c r="G10" s="1"/>
  <c r="E10" l="1"/>
</calcChain>
</file>

<file path=xl/sharedStrings.xml><?xml version="1.0" encoding="utf-8"?>
<sst xmlns="http://schemas.openxmlformats.org/spreadsheetml/2006/main" count="285" uniqueCount="100">
  <si>
    <t>№ п/п</t>
  </si>
  <si>
    <t>Наименование мероприятия/направления и источники финансирования</t>
  </si>
  <si>
    <t>Исполнитель (соисполнитель)</t>
  </si>
  <si>
    <t>Номер целевого показателя, на достижение которого направлено мероприятие (приложение №2)</t>
  </si>
  <si>
    <t>Всего</t>
  </si>
  <si>
    <t>Всего по муниципальной программе, в том числе:</t>
  </si>
  <si>
    <t>федеральный бюджет</t>
  </si>
  <si>
    <t>бюджет Республики Башкортостан</t>
  </si>
  <si>
    <t>местный бюджет</t>
  </si>
  <si>
    <t>государственные внебюджетные фонды</t>
  </si>
  <si>
    <t>внебюджетные источники</t>
  </si>
  <si>
    <t>1.Государственная и муниципальная поддержка системы дошкольного образования</t>
  </si>
  <si>
    <t>количество педагогических работников дошкольных образовательных учреждений, чел.</t>
  </si>
  <si>
    <t xml:space="preserve">Непосредственный
 результат 
реализации 
мероприятия,
 единица
 измерения
</t>
  </si>
  <si>
    <t xml:space="preserve">Значение непосредственного
результата
реализации
мероприятия
(по годам)
</t>
  </si>
  <si>
    <t xml:space="preserve">Прогнозируемый объем 
финансирования, тыс.руб.
</t>
  </si>
  <si>
    <t xml:space="preserve">                          (полное наименование муниципальной программы</t>
  </si>
  <si>
    <t>МКУОО</t>
  </si>
  <si>
    <t>Итого в том числе:</t>
  </si>
  <si>
    <t>количество образовательных учреждений, материально-техническое оснащение которых соответствует современным стандартам, шт</t>
  </si>
  <si>
    <t>количество учреждений, реализующих программы дошкольного образования, шт.</t>
  </si>
  <si>
    <t xml:space="preserve">выполнение требований норм документов о доле заработной платы   административно-управленческого и вспомогательного персонала в общем фонде оплаты труда образовательного учреждения </t>
  </si>
  <si>
    <t>обеспеченность учебными пособиями, %</t>
  </si>
  <si>
    <t>2.Государственная и муниципальная поддержка системы общего образования</t>
  </si>
  <si>
    <t>2.1организация предоставления услуг   в сфере общего образования  в части оплаты труда  педагогического персонала</t>
  </si>
  <si>
    <t>количество педагогических работников общеобразовательных учреждений, чел.</t>
  </si>
  <si>
    <t xml:space="preserve">2.2 организация предоставления услуг   в сфере общего образования   в части обеспечения учебниками и учебными пособиями </t>
  </si>
  <si>
    <t>3: Предоставление  услуг  дополнительного образования в муниципальном образовании</t>
  </si>
  <si>
    <t xml:space="preserve">3.1: предоставление услуг в сфере дополнительного образования в части муниципальных полномочий </t>
  </si>
  <si>
    <t>5: проведение  мероприятий для детей, подростков и учащейся молодежи</t>
  </si>
  <si>
    <t>5.1: организация и проведение  мероприятий для детей, подростков и учащейся молодежи</t>
  </si>
  <si>
    <t>6: переподготовка и повышение квалификации педагогических работников</t>
  </si>
  <si>
    <t>6.1: организация профессиональной переподготовки  и курсов повышения квалификации педагогических работников</t>
  </si>
  <si>
    <t xml:space="preserve">8.Государственная и муниципальная поддержка детей в части предоставления льгот отдельным категориям семей на питание, школьную форму,  присмотр и уход , проезд
</t>
  </si>
  <si>
    <r>
      <t>2017-100%
2018-100%
2019-100%
2020-100%
2021-</t>
    </r>
    <r>
      <rPr>
        <sz val="14"/>
        <color theme="1"/>
        <rFont val="Times New Roman"/>
        <family val="1"/>
        <charset val="204"/>
      </rPr>
      <t>100%
2022-100%</t>
    </r>
  </si>
  <si>
    <t>1.2 организация предоставления услуг   в сфере дошкольного образования   в части оплаты труда  педагогического персонала</t>
  </si>
  <si>
    <t>1.3 организация предоставления услуг   в сфере дошкольного образования   в части оплаты труда АУП и учебно-вспомогательного персонала</t>
  </si>
  <si>
    <r>
      <t>2017-
2018-
2019-
2020-
2021-</t>
    </r>
    <r>
      <rPr>
        <sz val="14"/>
        <color theme="1"/>
        <rFont val="Times New Roman"/>
        <family val="1"/>
        <charset val="204"/>
      </rPr>
      <t xml:space="preserve">
2022-</t>
    </r>
  </si>
  <si>
    <r>
      <t>2017-80%
2018-90%
2019-100%
2020-100%
2021-</t>
    </r>
    <r>
      <rPr>
        <sz val="14"/>
        <color theme="1"/>
        <rFont val="Times New Roman"/>
        <family val="1"/>
        <charset val="204"/>
      </rPr>
      <t>100%
2022-100%</t>
    </r>
  </si>
  <si>
    <t>1.4 организация предоставления услуг   в сфере дошкольного образования  в части обеспечения учебными пособиями (игрушки)</t>
  </si>
  <si>
    <t xml:space="preserve">1.5 организация предоставления услуг   в сфере дошкольного образования   в части муниципальных полномочий
</t>
  </si>
  <si>
    <t>обеспеченность учебниками и учебными пособиями, %</t>
  </si>
  <si>
    <r>
      <t>2017-80%
2018-90%
2019-100%
2020-100%
2021-100%</t>
    </r>
    <r>
      <rPr>
        <sz val="14"/>
        <color theme="1"/>
        <rFont val="Times New Roman"/>
        <family val="1"/>
        <charset val="204"/>
      </rPr>
      <t xml:space="preserve">
2022-100%</t>
    </r>
  </si>
  <si>
    <t>количество учреждений, реализующих программы начального, основного  и среднего общего  образования, шт.</t>
  </si>
  <si>
    <r>
      <t>2017-33
2018-33
2019-33
2020-33
2021-33</t>
    </r>
    <r>
      <rPr>
        <sz val="14"/>
        <color theme="1"/>
        <rFont val="Times New Roman"/>
        <family val="1"/>
        <charset val="204"/>
      </rPr>
      <t xml:space="preserve">
2022-33</t>
    </r>
  </si>
  <si>
    <t>2.3  Финансирование мероприятий направленных на ликвидацию 2 смены в общеобразовательных учреждениях</t>
  </si>
  <si>
    <t xml:space="preserve">2.4 организация предоставления услуг   в сфере общего образования  в части оплаты труда   административно-управленческого и вспомогательного персонала 
</t>
  </si>
  <si>
    <t xml:space="preserve">2.5 организация предоставления услуг   в сфере общего образования   в части муниципальных полномочий
</t>
  </si>
  <si>
    <r>
      <t>2017-25
2018-25
2019-25
2020-25
2021-25</t>
    </r>
    <r>
      <rPr>
        <sz val="14"/>
        <color theme="1"/>
        <rFont val="Times New Roman"/>
        <family val="1"/>
        <charset val="204"/>
      </rPr>
      <t xml:space="preserve">
2022-25</t>
    </r>
  </si>
  <si>
    <r>
      <t>2017-778
2018-778
2019-778
2020-778
2021-778</t>
    </r>
    <r>
      <rPr>
        <sz val="14"/>
        <color theme="1"/>
        <rFont val="Times New Roman"/>
        <family val="1"/>
        <charset val="204"/>
      </rPr>
      <t xml:space="preserve">
2022-778</t>
    </r>
  </si>
  <si>
    <r>
      <t>2017-570
2018-580
2019-580
2020-580
2021-580</t>
    </r>
    <r>
      <rPr>
        <sz val="14"/>
        <color theme="1"/>
        <rFont val="Times New Roman"/>
        <family val="1"/>
        <charset val="204"/>
      </rPr>
      <t xml:space="preserve">
2022-580</t>
    </r>
  </si>
  <si>
    <r>
      <t>2017-133
2018-145
2019-145
2020-145
2021-145</t>
    </r>
    <r>
      <rPr>
        <sz val="14"/>
        <color theme="1"/>
        <rFont val="Times New Roman"/>
        <family val="1"/>
        <charset val="204"/>
      </rPr>
      <t xml:space="preserve">
2022-145</t>
    </r>
  </si>
  <si>
    <r>
      <t>2017-1115
2018-1120
2019-1125
2020-1125
2021-1125</t>
    </r>
    <r>
      <rPr>
        <sz val="14"/>
        <color theme="1"/>
        <rFont val="Times New Roman"/>
        <family val="1"/>
        <charset val="204"/>
      </rPr>
      <t xml:space="preserve">
2022-1125</t>
    </r>
  </si>
  <si>
    <t xml:space="preserve">1.6 материально-техническое оснащение учреждений ДОУ </t>
  </si>
  <si>
    <t xml:space="preserve">2.6 материально-техническое оснащение учреждений общеобразовательных учреждений </t>
  </si>
  <si>
    <t>1,3,4,5,6,9,16,17</t>
  </si>
  <si>
    <r>
      <t>2017-423
2018-413
2019-413
2020-413
2021-413</t>
    </r>
    <r>
      <rPr>
        <sz val="14"/>
        <rFont val="Times New Roman"/>
        <family val="1"/>
        <charset val="204"/>
      </rPr>
      <t xml:space="preserve">
2022-413</t>
    </r>
  </si>
  <si>
    <t>1,3,4,5,6,9,16</t>
  </si>
  <si>
    <t>1,2,7,8,16,17</t>
  </si>
  <si>
    <r>
      <t>2017-95%
2018-96%
2019-98%
2020-100%
2021-</t>
    </r>
    <r>
      <rPr>
        <sz val="14"/>
        <color theme="1"/>
        <rFont val="Times New Roman"/>
        <family val="1"/>
        <charset val="204"/>
      </rPr>
      <t>100%
2022-100%</t>
    </r>
  </si>
  <si>
    <t>1,2,16,17</t>
  </si>
  <si>
    <t>1,2,11</t>
  </si>
  <si>
    <t>6.2 участие педагогов в конкурсах педагогического мастерства и т.д.</t>
  </si>
  <si>
    <r>
      <t>2017-67,2
2018-67,4
2019-67,5
2020-67,5
2021-67,5</t>
    </r>
    <r>
      <rPr>
        <sz val="14"/>
        <color theme="1"/>
        <rFont val="Times New Roman"/>
        <family val="1"/>
        <charset val="204"/>
      </rPr>
      <t xml:space="preserve">
2022-67,5</t>
    </r>
  </si>
  <si>
    <t>18,19,20,21,23</t>
  </si>
  <si>
    <r>
      <t>2017-74
2018-74,5
2019-76
2020-76,5
2021-77</t>
    </r>
    <r>
      <rPr>
        <sz val="14"/>
        <color theme="1"/>
        <rFont val="Times New Roman"/>
        <family val="1"/>
        <charset val="204"/>
      </rPr>
      <t xml:space="preserve">
2022-77</t>
    </r>
  </si>
  <si>
    <r>
      <t>2017-23
2018-24
2019-25
2020-26
2021-26</t>
    </r>
    <r>
      <rPr>
        <sz val="14"/>
        <color theme="1"/>
        <rFont val="Times New Roman"/>
        <family val="1"/>
        <charset val="204"/>
      </rPr>
      <t xml:space="preserve">
2022-26</t>
    </r>
  </si>
  <si>
    <t>8.1 Предоставление льгот на питание детей, из многодетных семей обучающихся в общеобразовательных учреждениях  за счет средств бюджета РБ</t>
  </si>
  <si>
    <t xml:space="preserve">8.2 Приобретение школьных ранцев для детей, из многодетных малоимущих семей обучающихся в общеобразовательных учреждениях </t>
  </si>
  <si>
    <t xml:space="preserve">8.3 Приобретение школьной формы для детей, из многодетных семей обучающихся в общеобразовательных учреждениях </t>
  </si>
  <si>
    <t>1,11,6,13,15</t>
  </si>
  <si>
    <t>Доля  обучающихся в одну смену ,%</t>
  </si>
  <si>
    <t>Доля ОО соответствующих современным требованиям, имеющих локально вычислительные сети,оснащенных современным технологическим оборудованием пищеблоков ,%</t>
  </si>
  <si>
    <r>
      <t>2017-79
2018-80
2019-81
2020-83
2021-84</t>
    </r>
    <r>
      <rPr>
        <sz val="14"/>
        <color theme="1"/>
        <rFont val="Times New Roman"/>
        <family val="1"/>
        <charset val="204"/>
      </rPr>
      <t xml:space="preserve">
2022-85</t>
    </r>
  </si>
  <si>
    <t>1,10,12,14</t>
  </si>
  <si>
    <t>1,10,12,13</t>
  </si>
  <si>
    <r>
      <t>2017-94,7
2018-95
2019-95,3
2020-95,6
2021-95,6</t>
    </r>
    <r>
      <rPr>
        <sz val="14"/>
        <color theme="1"/>
        <rFont val="Times New Roman"/>
        <family val="1"/>
        <charset val="204"/>
      </rPr>
      <t xml:space="preserve">
2022-95,6</t>
    </r>
  </si>
  <si>
    <t>Доля, детей и обучающихся в возросте от 5 до 18 лет ,занимающихся по дополнительным образовательным программам, %</t>
  </si>
  <si>
    <t>.</t>
  </si>
  <si>
    <t>количество детей,подростков  охваченных отдыхом, оздоровлением и дополнительной занятостью, чел.</t>
  </si>
  <si>
    <t xml:space="preserve">4.1: Организация  отдыха, оздоровления детей и подростков 
</t>
  </si>
  <si>
    <t>4: Организация  отдыха, оздоровления и дополнительной занятости детей и подростков</t>
  </si>
  <si>
    <r>
      <t>2017-94,2
2018-94,3
2019-94,4
2020-94,5
2021-94,5</t>
    </r>
    <r>
      <rPr>
        <sz val="14"/>
        <color theme="1"/>
        <rFont val="Times New Roman"/>
        <family val="1"/>
        <charset val="204"/>
      </rPr>
      <t xml:space="preserve">
2022-94,5</t>
    </r>
  </si>
  <si>
    <t>Доля обучающихся-победителей и  призеров олимпиад ,конкурсов различных уровней, %</t>
  </si>
  <si>
    <t>Доля педагогов , прошедших профессиональную подготовку,переподготовку и  курсы повышения квалификации,%</t>
  </si>
  <si>
    <t>Доля педагогических работников,ставших победителями и призерами конкурсов педагогического мастерства, методических разработок ,авторских программ регионального и всероссийского уровней,%</t>
  </si>
  <si>
    <t>количество  обучающихся имеющих право на получение льготы по приобретение  ранцев, чел.</t>
  </si>
  <si>
    <t>количество обучающихся, имеющих право на получение льготы по бесплатному горячему питанию ,чел</t>
  </si>
  <si>
    <t>количество  обучающихся имеющих право на получение льготы по приобретение  школьной формы, чел.</t>
  </si>
  <si>
    <t xml:space="preserve">
Приложение №4
к  Программе развития системы образования в муниципальном районе Ишимбайский район Республики Башкортостан на 2017-2022 годы
</t>
  </si>
  <si>
    <t>Основные  задачи по основным  направлениям Программы развития системы образования муниципального района Ишимбайский район РБ</t>
  </si>
  <si>
    <t xml:space="preserve">План реализации муниципальной программы "Развитие системы образования в муниципальном районе Ишимбайский район                                                    Республики Башкортостан на 2017-2022 годы" </t>
  </si>
  <si>
    <t>Задача: I. Обеспечение воспитания и обучения в муниципальных дошкольных образовательных учреждениях в соответствии   с современными требованиями</t>
  </si>
  <si>
    <t>Задача II. Обеспечение воспитания и обучения  в соответствии   с современными требованиями и успешной социализации и самореализации всех категорий обучающихся в муниципальных учреждениях общего образования</t>
  </si>
  <si>
    <t>Задача V. Обеспечение полноценного интеллектуального, психофизического, социального, культурного развития обучающихся</t>
  </si>
  <si>
    <t xml:space="preserve">Задача VI. Развитие кадрового потенциала, повышениепрестижа профессии педагога в муниципальном районе </t>
  </si>
  <si>
    <t>Задача VII. Оказание помощи семьям, оказавшимся в трудной жизненной ситуации, а также гражданам, имеющих право на поддержку государством в соответствии с законодательством</t>
  </si>
  <si>
    <t>Цель: обеспечение качества и доступности образования, соответствующего требованиям инновационного развития экономики, современным потребностям граждан Ишимбайского района, Республики Башкортостан, достижение  высокого  уровня  образовательных  услуг, удовлетворяющих   потребности жителей муниципального района Ишимбайский район РБ.</t>
  </si>
  <si>
    <t>Задача III. Развитие   системы дополнительного образования обучающихся; реализация  мер по развитию научно-образовательной и творческой среды                                                                      в организациях дополнительного образования детей и подростков</t>
  </si>
  <si>
    <t xml:space="preserve">Задача IV. Развитие системы отдыха, оздоровления и дополнительной занятости детей, подростков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</si>
</sst>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="70" zoomScaleSheetLayoutView="70" workbookViewId="0">
      <selection activeCell="P159" sqref="P159"/>
    </sheetView>
  </sheetViews>
  <sheetFormatPr defaultRowHeight="15"/>
  <cols>
    <col min="1" max="1" width="2.5703125" style="1" customWidth="1"/>
    <col min="2" max="2" width="5" style="1" customWidth="1"/>
    <col min="3" max="3" width="29.85546875" style="1" customWidth="1"/>
    <col min="4" max="4" width="16.85546875" style="1" customWidth="1"/>
    <col min="5" max="5" width="14.85546875" style="1" customWidth="1"/>
    <col min="6" max="6" width="13.5703125" style="1" customWidth="1"/>
    <col min="7" max="7" width="15" style="1" customWidth="1"/>
    <col min="8" max="11" width="12.140625" style="1" customWidth="1"/>
    <col min="12" max="13" width="23" style="1" customWidth="1"/>
    <col min="14" max="14" width="25.5703125" style="1" customWidth="1"/>
    <col min="15" max="16384" width="9.140625" style="1"/>
  </cols>
  <sheetData>
    <row r="1" spans="2:14" ht="67.5" customHeight="1">
      <c r="M1" s="26" t="s">
        <v>89</v>
      </c>
      <c r="N1" s="26"/>
    </row>
    <row r="2" spans="2:14" ht="61.5" customHeight="1">
      <c r="C2" s="22" t="s">
        <v>91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18" customHeight="1">
      <c r="E3" s="2" t="s">
        <v>16</v>
      </c>
    </row>
    <row r="4" spans="2:14" ht="27.75" customHeight="1">
      <c r="B4" s="15" t="s">
        <v>0</v>
      </c>
      <c r="C4" s="15" t="s">
        <v>1</v>
      </c>
      <c r="D4" s="15" t="s">
        <v>2</v>
      </c>
      <c r="E4" s="15" t="s">
        <v>15</v>
      </c>
      <c r="F4" s="15"/>
      <c r="G4" s="15"/>
      <c r="H4" s="15"/>
      <c r="I4" s="15"/>
      <c r="J4" s="15"/>
      <c r="K4" s="15"/>
      <c r="L4" s="15" t="s">
        <v>3</v>
      </c>
      <c r="M4" s="15" t="s">
        <v>13</v>
      </c>
      <c r="N4" s="15" t="s">
        <v>14</v>
      </c>
    </row>
    <row r="5" spans="2:14" ht="6.7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2:14" ht="21" customHeight="1">
      <c r="B9" s="15"/>
      <c r="C9" s="15"/>
      <c r="D9" s="15"/>
      <c r="E9" s="5" t="s">
        <v>4</v>
      </c>
      <c r="F9" s="3">
        <v>2017</v>
      </c>
      <c r="G9" s="3">
        <v>2018</v>
      </c>
      <c r="H9" s="3">
        <v>2019</v>
      </c>
      <c r="I9" s="3">
        <v>2020</v>
      </c>
      <c r="J9" s="3">
        <v>2021</v>
      </c>
      <c r="K9" s="3">
        <v>2022</v>
      </c>
      <c r="L9" s="15"/>
      <c r="M9" s="15"/>
      <c r="N9" s="15"/>
    </row>
    <row r="10" spans="2:14" ht="40.5" customHeight="1">
      <c r="B10" s="6"/>
      <c r="C10" s="6" t="s">
        <v>5</v>
      </c>
      <c r="D10" s="4" t="s">
        <v>18</v>
      </c>
      <c r="E10" s="6">
        <f>F10+G10+H10+I10+J10+K10</f>
        <v>4858729</v>
      </c>
      <c r="F10" s="6">
        <f>F19+F56+F99+F112+F125+F138+F157</f>
        <v>777576</v>
      </c>
      <c r="G10" s="11">
        <f t="shared" ref="G10:K10" si="0">G19+G56+G99+G112+G125+G138+G157</f>
        <v>819823.8</v>
      </c>
      <c r="H10" s="11">
        <f t="shared" si="0"/>
        <v>819823.8</v>
      </c>
      <c r="I10" s="11">
        <f t="shared" si="0"/>
        <v>819823.8</v>
      </c>
      <c r="J10" s="11">
        <f t="shared" si="0"/>
        <v>810340.8</v>
      </c>
      <c r="K10" s="11">
        <f t="shared" si="0"/>
        <v>811340.80000000005</v>
      </c>
      <c r="L10" s="6"/>
      <c r="M10" s="6"/>
      <c r="N10" s="6"/>
    </row>
    <row r="11" spans="2:14" ht="40.5" customHeight="1">
      <c r="B11" s="11"/>
      <c r="C11" s="11"/>
      <c r="D11" s="4" t="s">
        <v>6</v>
      </c>
      <c r="E11" s="11">
        <f t="shared" ref="E11:E15" si="1">F11+G11+H11+I11+J11+K11</f>
        <v>0</v>
      </c>
      <c r="F11" s="11">
        <f>F20+F57+F100+F113+F126+F139+F158</f>
        <v>0</v>
      </c>
      <c r="G11" s="11">
        <f t="shared" ref="G11:K11" si="2">G20+G57+G100+G113+G126+G139+G158</f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/>
      <c r="M11" s="11"/>
      <c r="N11" s="11"/>
    </row>
    <row r="12" spans="2:14" ht="40.5" customHeight="1">
      <c r="B12" s="11"/>
      <c r="C12" s="11"/>
      <c r="D12" s="4" t="s">
        <v>7</v>
      </c>
      <c r="E12" s="11">
        <f t="shared" si="1"/>
        <v>3508972.8</v>
      </c>
      <c r="F12" s="11">
        <f t="shared" ref="F12:K15" si="3">F21+F58+F101+F114+F127+F140+F159</f>
        <v>556827.29999999993</v>
      </c>
      <c r="G12" s="11">
        <f t="shared" si="3"/>
        <v>593222.30000000005</v>
      </c>
      <c r="H12" s="11">
        <f t="shared" si="3"/>
        <v>593222.30000000005</v>
      </c>
      <c r="I12" s="11">
        <f t="shared" si="3"/>
        <v>593222.30000000005</v>
      </c>
      <c r="J12" s="11">
        <f t="shared" si="3"/>
        <v>585739.30000000005</v>
      </c>
      <c r="K12" s="11">
        <f t="shared" si="3"/>
        <v>586739.30000000005</v>
      </c>
      <c r="L12" s="11"/>
      <c r="M12" s="11"/>
      <c r="N12" s="11"/>
    </row>
    <row r="13" spans="2:14" ht="40.5" customHeight="1">
      <c r="B13" s="11"/>
      <c r="C13" s="11"/>
      <c r="D13" s="4" t="s">
        <v>8</v>
      </c>
      <c r="E13" s="11">
        <f t="shared" si="1"/>
        <v>1349756.2</v>
      </c>
      <c r="F13" s="11">
        <f t="shared" si="3"/>
        <v>220748.7</v>
      </c>
      <c r="G13" s="11">
        <f t="shared" si="3"/>
        <v>226601.5</v>
      </c>
      <c r="H13" s="11">
        <f t="shared" si="3"/>
        <v>226601.5</v>
      </c>
      <c r="I13" s="11">
        <f t="shared" si="3"/>
        <v>226601.5</v>
      </c>
      <c r="J13" s="11">
        <f t="shared" si="3"/>
        <v>224601.5</v>
      </c>
      <c r="K13" s="11">
        <f t="shared" si="3"/>
        <v>224601.5</v>
      </c>
      <c r="L13" s="11"/>
      <c r="M13" s="11"/>
      <c r="N13" s="11"/>
    </row>
    <row r="14" spans="2:14" ht="40.5" customHeight="1">
      <c r="B14" s="11"/>
      <c r="C14" s="11"/>
      <c r="D14" s="4" t="s">
        <v>9</v>
      </c>
      <c r="E14" s="11">
        <f t="shared" si="1"/>
        <v>0</v>
      </c>
      <c r="F14" s="11">
        <f t="shared" si="3"/>
        <v>0</v>
      </c>
      <c r="G14" s="11">
        <f t="shared" si="3"/>
        <v>0</v>
      </c>
      <c r="H14" s="11">
        <f t="shared" si="3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1"/>
      <c r="M14" s="11"/>
      <c r="N14" s="11"/>
    </row>
    <row r="15" spans="2:14" ht="40.5" customHeight="1">
      <c r="B15" s="11"/>
      <c r="C15" s="11"/>
      <c r="D15" s="4" t="s">
        <v>10</v>
      </c>
      <c r="E15" s="11">
        <f t="shared" si="1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1"/>
      <c r="M15" s="11"/>
      <c r="N15" s="11"/>
    </row>
    <row r="16" spans="2:14" ht="36" customHeight="1">
      <c r="B16" s="28" t="s">
        <v>97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21" customHeight="1">
      <c r="B17" s="23" t="s">
        <v>90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</row>
    <row r="18" spans="2:14" s="13" customFormat="1" ht="21.75" customHeight="1">
      <c r="B18" s="27" t="s">
        <v>92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4" ht="27.75" customHeight="1">
      <c r="B19" s="14"/>
      <c r="C19" s="15" t="s">
        <v>11</v>
      </c>
      <c r="D19" s="15" t="s">
        <v>17</v>
      </c>
      <c r="E19" s="4" t="s">
        <v>18</v>
      </c>
      <c r="F19" s="12">
        <f t="shared" ref="F19:K19" si="4">F20+F21+F22+F23+F24</f>
        <v>287870</v>
      </c>
      <c r="G19" s="5">
        <f t="shared" si="4"/>
        <v>302990</v>
      </c>
      <c r="H19" s="5">
        <f t="shared" si="4"/>
        <v>302990</v>
      </c>
      <c r="I19" s="5">
        <f t="shared" si="4"/>
        <v>302990</v>
      </c>
      <c r="J19" s="5">
        <f t="shared" si="4"/>
        <v>302990</v>
      </c>
      <c r="K19" s="5">
        <f t="shared" si="4"/>
        <v>303990</v>
      </c>
      <c r="L19" s="16" t="s">
        <v>55</v>
      </c>
      <c r="M19" s="19"/>
      <c r="N19" s="20"/>
    </row>
    <row r="20" spans="2:14" ht="27.75" customHeight="1">
      <c r="B20" s="14"/>
      <c r="C20" s="15"/>
      <c r="D20" s="15"/>
      <c r="E20" s="4" t="s">
        <v>6</v>
      </c>
      <c r="F20" s="5"/>
      <c r="G20" s="5"/>
      <c r="H20" s="5"/>
      <c r="I20" s="5"/>
      <c r="J20" s="5"/>
      <c r="K20" s="5"/>
      <c r="L20" s="17"/>
      <c r="M20" s="19"/>
      <c r="N20" s="20"/>
    </row>
    <row r="21" spans="2:14" ht="27.75" customHeight="1">
      <c r="B21" s="14"/>
      <c r="C21" s="15"/>
      <c r="D21" s="15"/>
      <c r="E21" s="4" t="s">
        <v>7</v>
      </c>
      <c r="F21" s="12">
        <f>F27+F33+F39+F45+F51</f>
        <v>209975.30000000002</v>
      </c>
      <c r="G21" s="12">
        <f t="shared" ref="G21:K21" si="5">G27+G33+G39+G45+G51</f>
        <v>223450</v>
      </c>
      <c r="H21" s="12">
        <f t="shared" si="5"/>
        <v>223450</v>
      </c>
      <c r="I21" s="12">
        <f t="shared" si="5"/>
        <v>223450</v>
      </c>
      <c r="J21" s="12">
        <f t="shared" si="5"/>
        <v>223450</v>
      </c>
      <c r="K21" s="12">
        <f t="shared" si="5"/>
        <v>224450</v>
      </c>
      <c r="L21" s="17"/>
      <c r="M21" s="19"/>
      <c r="N21" s="20"/>
    </row>
    <row r="22" spans="2:14" ht="27.75" customHeight="1">
      <c r="B22" s="14"/>
      <c r="C22" s="15"/>
      <c r="D22" s="15"/>
      <c r="E22" s="4" t="s">
        <v>8</v>
      </c>
      <c r="F22" s="12">
        <f>F28+F34+F40+F46+F52</f>
        <v>77894.7</v>
      </c>
      <c r="G22" s="12">
        <f t="shared" ref="G22:K22" si="6">G28+G34+G40+G46+G52</f>
        <v>79540</v>
      </c>
      <c r="H22" s="12">
        <f t="shared" si="6"/>
        <v>79540</v>
      </c>
      <c r="I22" s="12">
        <f t="shared" si="6"/>
        <v>79540</v>
      </c>
      <c r="J22" s="12">
        <f t="shared" si="6"/>
        <v>79540</v>
      </c>
      <c r="K22" s="12">
        <f t="shared" si="6"/>
        <v>79540</v>
      </c>
      <c r="L22" s="17"/>
      <c r="M22" s="19"/>
      <c r="N22" s="20"/>
    </row>
    <row r="23" spans="2:14" ht="27.75" customHeight="1">
      <c r="B23" s="14"/>
      <c r="C23" s="15"/>
      <c r="D23" s="15"/>
      <c r="E23" s="4" t="s">
        <v>9</v>
      </c>
      <c r="F23" s="5"/>
      <c r="G23" s="5"/>
      <c r="H23" s="5"/>
      <c r="I23" s="5"/>
      <c r="J23" s="5"/>
      <c r="K23" s="5"/>
      <c r="L23" s="17"/>
      <c r="M23" s="19"/>
      <c r="N23" s="20"/>
    </row>
    <row r="24" spans="2:14" ht="27.75" customHeight="1">
      <c r="B24" s="14"/>
      <c r="C24" s="15"/>
      <c r="D24" s="15"/>
      <c r="E24" s="4" t="s">
        <v>10</v>
      </c>
      <c r="F24" s="5"/>
      <c r="G24" s="5"/>
      <c r="H24" s="5"/>
      <c r="I24" s="5"/>
      <c r="J24" s="5"/>
      <c r="K24" s="5"/>
      <c r="L24" s="18"/>
      <c r="M24" s="19"/>
      <c r="N24" s="20"/>
    </row>
    <row r="25" spans="2:14" ht="27.75" customHeight="1">
      <c r="B25" s="14"/>
      <c r="C25" s="15" t="s">
        <v>35</v>
      </c>
      <c r="D25" s="15" t="s">
        <v>17</v>
      </c>
      <c r="E25" s="4" t="s">
        <v>18</v>
      </c>
      <c r="F25" s="5">
        <f>F26+F27+F28+F29+F30</f>
        <v>155595.5</v>
      </c>
      <c r="G25" s="5">
        <f t="shared" ref="G25" si="7">G26+G27+G28+G29+G30</f>
        <v>165709</v>
      </c>
      <c r="H25" s="5">
        <f t="shared" ref="H25" si="8">H26+H27+H28+H29+H30</f>
        <v>165709</v>
      </c>
      <c r="I25" s="5">
        <f t="shared" ref="I25" si="9">I26+I27+I28+I29+I30</f>
        <v>165709</v>
      </c>
      <c r="J25" s="5">
        <f t="shared" ref="J25" si="10">J26+J27+J28+J29+J30</f>
        <v>165709</v>
      </c>
      <c r="K25" s="5">
        <f t="shared" ref="K25" si="11">K26+K27+K28+K29+K30</f>
        <v>165709</v>
      </c>
      <c r="L25" s="16">
        <v>9</v>
      </c>
      <c r="M25" s="19" t="s">
        <v>12</v>
      </c>
      <c r="N25" s="21" t="s">
        <v>56</v>
      </c>
    </row>
    <row r="26" spans="2:14" ht="27.75" customHeight="1">
      <c r="B26" s="14"/>
      <c r="C26" s="15"/>
      <c r="D26" s="15"/>
      <c r="E26" s="4" t="s">
        <v>6</v>
      </c>
      <c r="F26" s="5"/>
      <c r="G26" s="5"/>
      <c r="H26" s="5"/>
      <c r="I26" s="5"/>
      <c r="J26" s="5"/>
      <c r="K26" s="5"/>
      <c r="L26" s="17"/>
      <c r="M26" s="19"/>
      <c r="N26" s="21"/>
    </row>
    <row r="27" spans="2:14" ht="27.75" customHeight="1">
      <c r="B27" s="14"/>
      <c r="C27" s="15"/>
      <c r="D27" s="15"/>
      <c r="E27" s="4" t="s">
        <v>7</v>
      </c>
      <c r="F27" s="5">
        <v>155595.5</v>
      </c>
      <c r="G27" s="5">
        <v>165709</v>
      </c>
      <c r="H27" s="9">
        <v>165709</v>
      </c>
      <c r="I27" s="9">
        <v>165709</v>
      </c>
      <c r="J27" s="9">
        <v>165709</v>
      </c>
      <c r="K27" s="9">
        <v>165709</v>
      </c>
      <c r="L27" s="17"/>
      <c r="M27" s="19"/>
      <c r="N27" s="21"/>
    </row>
    <row r="28" spans="2:14" ht="27.75" customHeight="1">
      <c r="B28" s="14"/>
      <c r="C28" s="15"/>
      <c r="D28" s="15"/>
      <c r="E28" s="4" t="s">
        <v>8</v>
      </c>
      <c r="F28" s="5"/>
      <c r="G28" s="10"/>
      <c r="H28" s="10"/>
      <c r="I28" s="10"/>
      <c r="J28" s="10"/>
      <c r="K28" s="10"/>
      <c r="L28" s="17"/>
      <c r="M28" s="19"/>
      <c r="N28" s="21"/>
    </row>
    <row r="29" spans="2:14" ht="27.75" customHeight="1">
      <c r="B29" s="14"/>
      <c r="C29" s="15"/>
      <c r="D29" s="15"/>
      <c r="E29" s="4" t="s">
        <v>9</v>
      </c>
      <c r="F29" s="5"/>
      <c r="G29" s="5"/>
      <c r="H29" s="5"/>
      <c r="I29" s="5"/>
      <c r="J29" s="5"/>
      <c r="K29" s="5"/>
      <c r="L29" s="17"/>
      <c r="M29" s="19"/>
      <c r="N29" s="21"/>
    </row>
    <row r="30" spans="2:14" ht="27.75" customHeight="1">
      <c r="B30" s="14"/>
      <c r="C30" s="15"/>
      <c r="D30" s="15"/>
      <c r="E30" s="4" t="s">
        <v>10</v>
      </c>
      <c r="F30" s="5"/>
      <c r="G30" s="5"/>
      <c r="H30" s="5"/>
      <c r="I30" s="5"/>
      <c r="J30" s="5"/>
      <c r="K30" s="5"/>
      <c r="L30" s="18"/>
      <c r="M30" s="19"/>
      <c r="N30" s="21"/>
    </row>
    <row r="31" spans="2:14" ht="27.75" customHeight="1">
      <c r="B31" s="14"/>
      <c r="C31" s="15" t="s">
        <v>36</v>
      </c>
      <c r="D31" s="15" t="s">
        <v>17</v>
      </c>
      <c r="E31" s="4" t="s">
        <v>18</v>
      </c>
      <c r="F31" s="9">
        <f>F32+F33+F34+F35+F36</f>
        <v>49929.2</v>
      </c>
      <c r="G31" s="9">
        <f t="shared" ref="G31:K31" si="12">G32+G33+G34+G35+G36</f>
        <v>53174</v>
      </c>
      <c r="H31" s="9">
        <f t="shared" si="12"/>
        <v>53174</v>
      </c>
      <c r="I31" s="9">
        <f t="shared" si="12"/>
        <v>53174</v>
      </c>
      <c r="J31" s="9">
        <f t="shared" si="12"/>
        <v>53174</v>
      </c>
      <c r="K31" s="9">
        <f t="shared" si="12"/>
        <v>53174</v>
      </c>
      <c r="L31" s="16">
        <v>9</v>
      </c>
      <c r="M31" s="19" t="s">
        <v>21</v>
      </c>
      <c r="N31" s="20" t="s">
        <v>34</v>
      </c>
    </row>
    <row r="32" spans="2:14" ht="27.75" customHeight="1">
      <c r="B32" s="14"/>
      <c r="C32" s="15"/>
      <c r="D32" s="15"/>
      <c r="E32" s="4" t="s">
        <v>6</v>
      </c>
      <c r="F32" s="9"/>
      <c r="G32" s="9"/>
      <c r="H32" s="9"/>
      <c r="I32" s="9"/>
      <c r="J32" s="9"/>
      <c r="K32" s="9"/>
      <c r="L32" s="17"/>
      <c r="M32" s="19"/>
      <c r="N32" s="20"/>
    </row>
    <row r="33" spans="2:14" ht="27.75" customHeight="1">
      <c r="B33" s="14"/>
      <c r="C33" s="15"/>
      <c r="D33" s="15"/>
      <c r="E33" s="4" t="s">
        <v>7</v>
      </c>
      <c r="F33" s="9">
        <v>49929.2</v>
      </c>
      <c r="G33" s="9">
        <v>53174</v>
      </c>
      <c r="H33" s="10">
        <v>53174</v>
      </c>
      <c r="I33" s="10">
        <v>53174</v>
      </c>
      <c r="J33" s="10">
        <v>53174</v>
      </c>
      <c r="K33" s="10">
        <v>53174</v>
      </c>
      <c r="L33" s="17"/>
      <c r="M33" s="19"/>
      <c r="N33" s="20"/>
    </row>
    <row r="34" spans="2:14" ht="27.75" customHeight="1">
      <c r="B34" s="14"/>
      <c r="C34" s="15"/>
      <c r="D34" s="15"/>
      <c r="E34" s="4" t="s">
        <v>8</v>
      </c>
      <c r="F34" s="9"/>
      <c r="G34" s="9"/>
      <c r="H34" s="9"/>
      <c r="I34" s="9"/>
      <c r="J34" s="9"/>
      <c r="K34" s="9"/>
      <c r="L34" s="17"/>
      <c r="M34" s="19"/>
      <c r="N34" s="20"/>
    </row>
    <row r="35" spans="2:14" ht="27.75" customHeight="1">
      <c r="B35" s="14"/>
      <c r="C35" s="15"/>
      <c r="D35" s="15"/>
      <c r="E35" s="4" t="s">
        <v>9</v>
      </c>
      <c r="F35" s="9"/>
      <c r="G35" s="9"/>
      <c r="H35" s="9"/>
      <c r="I35" s="9"/>
      <c r="J35" s="9"/>
      <c r="K35" s="9"/>
      <c r="L35" s="17"/>
      <c r="M35" s="19"/>
      <c r="N35" s="20"/>
    </row>
    <row r="36" spans="2:14" ht="27.75" customHeight="1">
      <c r="B36" s="14"/>
      <c r="C36" s="15"/>
      <c r="D36" s="15"/>
      <c r="E36" s="4" t="s">
        <v>10</v>
      </c>
      <c r="F36" s="9"/>
      <c r="G36" s="9"/>
      <c r="H36" s="9"/>
      <c r="I36" s="9"/>
      <c r="J36" s="9"/>
      <c r="K36" s="9"/>
      <c r="L36" s="18"/>
      <c r="M36" s="19"/>
      <c r="N36" s="20"/>
    </row>
    <row r="37" spans="2:14" ht="25.5">
      <c r="B37" s="14"/>
      <c r="C37" s="15" t="s">
        <v>39</v>
      </c>
      <c r="D37" s="15" t="s">
        <v>17</v>
      </c>
      <c r="E37" s="4" t="s">
        <v>18</v>
      </c>
      <c r="F37" s="5">
        <f>F38+F39+F40+F41+F42</f>
        <v>1950.6</v>
      </c>
      <c r="G37" s="5">
        <f t="shared" ref="G37" si="13">G38+G39+G40+G41+G42</f>
        <v>2067</v>
      </c>
      <c r="H37" s="5">
        <f t="shared" ref="H37" si="14">H38+H39+H40+H41+H42</f>
        <v>2067</v>
      </c>
      <c r="I37" s="5">
        <f t="shared" ref="I37" si="15">I38+I39+I40+I41+I42</f>
        <v>2067</v>
      </c>
      <c r="J37" s="5">
        <f t="shared" ref="J37" si="16">J38+J39+J40+J41+J42</f>
        <v>2067</v>
      </c>
      <c r="K37" s="5">
        <f t="shared" ref="K37" si="17">K38+K39+K40+K41+K42</f>
        <v>3067</v>
      </c>
      <c r="L37" s="16">
        <v>1</v>
      </c>
      <c r="M37" s="19" t="s">
        <v>22</v>
      </c>
      <c r="N37" s="20" t="s">
        <v>38</v>
      </c>
    </row>
    <row r="38" spans="2:14" ht="25.5">
      <c r="B38" s="14"/>
      <c r="C38" s="15"/>
      <c r="D38" s="15"/>
      <c r="E38" s="4" t="s">
        <v>6</v>
      </c>
      <c r="F38" s="5"/>
      <c r="G38" s="5"/>
      <c r="H38" s="5"/>
      <c r="I38" s="5"/>
      <c r="J38" s="5"/>
      <c r="K38" s="5"/>
      <c r="L38" s="17"/>
      <c r="M38" s="19"/>
      <c r="N38" s="20"/>
    </row>
    <row r="39" spans="2:14" ht="38.25">
      <c r="B39" s="14"/>
      <c r="C39" s="15"/>
      <c r="D39" s="15"/>
      <c r="E39" s="4" t="s">
        <v>7</v>
      </c>
      <c r="F39" s="5">
        <v>1950.6</v>
      </c>
      <c r="G39" s="5">
        <v>2067</v>
      </c>
      <c r="H39" s="5">
        <v>2067</v>
      </c>
      <c r="I39" s="5">
        <v>2067</v>
      </c>
      <c r="J39" s="5">
        <v>2067</v>
      </c>
      <c r="K39" s="5">
        <v>3067</v>
      </c>
      <c r="L39" s="17"/>
      <c r="M39" s="19"/>
      <c r="N39" s="20"/>
    </row>
    <row r="40" spans="2:14" ht="15.75">
      <c r="B40" s="14"/>
      <c r="C40" s="15"/>
      <c r="D40" s="15"/>
      <c r="E40" s="4" t="s">
        <v>8</v>
      </c>
      <c r="F40" s="5"/>
      <c r="G40" s="5"/>
      <c r="H40" s="5"/>
      <c r="I40" s="5"/>
      <c r="J40" s="5"/>
      <c r="K40" s="5"/>
      <c r="L40" s="17"/>
      <c r="M40" s="19"/>
      <c r="N40" s="20"/>
    </row>
    <row r="41" spans="2:14" ht="38.25">
      <c r="B41" s="14"/>
      <c r="C41" s="15"/>
      <c r="D41" s="15"/>
      <c r="E41" s="4" t="s">
        <v>9</v>
      </c>
      <c r="F41" s="5"/>
      <c r="G41" s="5"/>
      <c r="H41" s="5"/>
      <c r="I41" s="5"/>
      <c r="J41" s="5"/>
      <c r="K41" s="5"/>
      <c r="L41" s="17"/>
      <c r="M41" s="19"/>
      <c r="N41" s="20"/>
    </row>
    <row r="42" spans="2:14" ht="25.5">
      <c r="B42" s="14"/>
      <c r="C42" s="15"/>
      <c r="D42" s="15"/>
      <c r="E42" s="4" t="s">
        <v>10</v>
      </c>
      <c r="F42" s="5"/>
      <c r="G42" s="5"/>
      <c r="H42" s="5"/>
      <c r="I42" s="5"/>
      <c r="J42" s="5"/>
      <c r="K42" s="5"/>
      <c r="L42" s="18"/>
      <c r="M42" s="19"/>
      <c r="N42" s="20"/>
    </row>
    <row r="43" spans="2:14" ht="25.5">
      <c r="B43" s="14"/>
      <c r="C43" s="15" t="s">
        <v>40</v>
      </c>
      <c r="D43" s="15" t="s">
        <v>17</v>
      </c>
      <c r="E43" s="4" t="s">
        <v>18</v>
      </c>
      <c r="F43" s="5">
        <f>F44+F45+F46+F47+F48</f>
        <v>76894.7</v>
      </c>
      <c r="G43" s="10">
        <f t="shared" ref="G43:K43" si="18">G44+G45+G46+G47+G48</f>
        <v>78540</v>
      </c>
      <c r="H43" s="10">
        <f t="shared" si="18"/>
        <v>78540</v>
      </c>
      <c r="I43" s="10">
        <f t="shared" si="18"/>
        <v>78540</v>
      </c>
      <c r="J43" s="10">
        <f t="shared" si="18"/>
        <v>78540</v>
      </c>
      <c r="K43" s="10">
        <f t="shared" si="18"/>
        <v>78540</v>
      </c>
      <c r="L43" s="16" t="s">
        <v>57</v>
      </c>
      <c r="M43" s="19" t="s">
        <v>20</v>
      </c>
      <c r="N43" s="20" t="s">
        <v>48</v>
      </c>
    </row>
    <row r="44" spans="2:14" ht="25.5">
      <c r="B44" s="14"/>
      <c r="C44" s="15"/>
      <c r="D44" s="15"/>
      <c r="E44" s="4" t="s">
        <v>6</v>
      </c>
      <c r="F44" s="5"/>
      <c r="G44" s="5"/>
      <c r="H44" s="5"/>
      <c r="I44" s="5"/>
      <c r="J44" s="5"/>
      <c r="K44" s="5"/>
      <c r="L44" s="17"/>
      <c r="M44" s="19"/>
      <c r="N44" s="20"/>
    </row>
    <row r="45" spans="2:14" ht="38.25">
      <c r="B45" s="14"/>
      <c r="C45" s="15"/>
      <c r="D45" s="15"/>
      <c r="E45" s="4" t="s">
        <v>7</v>
      </c>
      <c r="F45" s="5"/>
      <c r="G45" s="5"/>
      <c r="H45" s="5"/>
      <c r="I45" s="5"/>
      <c r="J45" s="5"/>
      <c r="K45" s="5"/>
      <c r="L45" s="17"/>
      <c r="M45" s="19"/>
      <c r="N45" s="20"/>
    </row>
    <row r="46" spans="2:14" ht="15.75">
      <c r="B46" s="14"/>
      <c r="C46" s="15"/>
      <c r="D46" s="15"/>
      <c r="E46" s="4" t="s">
        <v>8</v>
      </c>
      <c r="F46" s="5">
        <v>76894.7</v>
      </c>
      <c r="G46" s="5">
        <v>78540</v>
      </c>
      <c r="H46" s="10">
        <v>78540</v>
      </c>
      <c r="I46" s="10">
        <v>78540</v>
      </c>
      <c r="J46" s="10">
        <v>78540</v>
      </c>
      <c r="K46" s="10">
        <v>78540</v>
      </c>
      <c r="L46" s="17"/>
      <c r="M46" s="19"/>
      <c r="N46" s="20"/>
    </row>
    <row r="47" spans="2:14" ht="38.25">
      <c r="B47" s="14"/>
      <c r="C47" s="15"/>
      <c r="D47" s="15"/>
      <c r="E47" s="4" t="s">
        <v>9</v>
      </c>
      <c r="F47" s="5"/>
      <c r="G47" s="5"/>
      <c r="H47" s="5"/>
      <c r="I47" s="5"/>
      <c r="J47" s="5"/>
      <c r="K47" s="5"/>
      <c r="L47" s="17"/>
      <c r="M47" s="19"/>
      <c r="N47" s="20"/>
    </row>
    <row r="48" spans="2:14" ht="25.5">
      <c r="B48" s="14"/>
      <c r="C48" s="15"/>
      <c r="D48" s="15"/>
      <c r="E48" s="4" t="s">
        <v>10</v>
      </c>
      <c r="F48" s="5"/>
      <c r="G48" s="5"/>
      <c r="H48" s="5"/>
      <c r="I48" s="5"/>
      <c r="J48" s="5"/>
      <c r="K48" s="5"/>
      <c r="L48" s="18"/>
      <c r="M48" s="19"/>
      <c r="N48" s="20"/>
    </row>
    <row r="49" spans="1:14" ht="25.5">
      <c r="B49" s="14"/>
      <c r="C49" s="15" t="s">
        <v>53</v>
      </c>
      <c r="D49" s="15" t="s">
        <v>17</v>
      </c>
      <c r="E49" s="4" t="s">
        <v>18</v>
      </c>
      <c r="F49" s="5">
        <f>F50+F51+F52+F53+F54</f>
        <v>3500</v>
      </c>
      <c r="G49" s="5">
        <f t="shared" ref="G49" si="19">G50+G51+G52+G53+G54</f>
        <v>3500</v>
      </c>
      <c r="H49" s="5">
        <f t="shared" ref="H49" si="20">H50+H51+H52+H53+H54</f>
        <v>3500</v>
      </c>
      <c r="I49" s="5">
        <f t="shared" ref="I49" si="21">I50+I51+I52+I53+I54</f>
        <v>3500</v>
      </c>
      <c r="J49" s="5">
        <f t="shared" ref="J49" si="22">J50+J51+J52+J53+J54</f>
        <v>3500</v>
      </c>
      <c r="K49" s="5">
        <f t="shared" ref="K49" si="23">K50+K51+K52+K53+K54</f>
        <v>3500</v>
      </c>
      <c r="L49" s="16">
        <v>16.170000000000002</v>
      </c>
      <c r="M49" s="19" t="s">
        <v>19</v>
      </c>
      <c r="N49" s="20" t="s">
        <v>48</v>
      </c>
    </row>
    <row r="50" spans="1:14" ht="25.5">
      <c r="B50" s="14"/>
      <c r="C50" s="15"/>
      <c r="D50" s="15"/>
      <c r="E50" s="4" t="s">
        <v>6</v>
      </c>
      <c r="F50" s="5"/>
      <c r="G50" s="5"/>
      <c r="H50" s="5"/>
      <c r="I50" s="5"/>
      <c r="J50" s="5"/>
      <c r="K50" s="5"/>
      <c r="L50" s="17"/>
      <c r="M50" s="19"/>
      <c r="N50" s="20"/>
    </row>
    <row r="51" spans="1:14" ht="38.25">
      <c r="B51" s="14"/>
      <c r="C51" s="15"/>
      <c r="D51" s="15"/>
      <c r="E51" s="4" t="s">
        <v>7</v>
      </c>
      <c r="F51" s="5">
        <v>2500</v>
      </c>
      <c r="G51" s="10">
        <v>2500</v>
      </c>
      <c r="H51" s="10">
        <v>2500</v>
      </c>
      <c r="I51" s="10">
        <v>2500</v>
      </c>
      <c r="J51" s="10">
        <v>2500</v>
      </c>
      <c r="K51" s="10">
        <v>2500</v>
      </c>
      <c r="L51" s="17"/>
      <c r="M51" s="19"/>
      <c r="N51" s="20"/>
    </row>
    <row r="52" spans="1:14" ht="15.75">
      <c r="B52" s="14"/>
      <c r="C52" s="15"/>
      <c r="D52" s="15"/>
      <c r="E52" s="4" t="s">
        <v>8</v>
      </c>
      <c r="F52" s="5">
        <v>1000</v>
      </c>
      <c r="G52" s="5">
        <v>1000</v>
      </c>
      <c r="H52" s="10">
        <v>1000</v>
      </c>
      <c r="I52" s="10">
        <v>1000</v>
      </c>
      <c r="J52" s="10">
        <v>1000</v>
      </c>
      <c r="K52" s="10">
        <v>1000</v>
      </c>
      <c r="L52" s="17"/>
      <c r="M52" s="19"/>
      <c r="N52" s="20"/>
    </row>
    <row r="53" spans="1:14" ht="38.25">
      <c r="B53" s="14"/>
      <c r="C53" s="15"/>
      <c r="D53" s="15"/>
      <c r="E53" s="4" t="s">
        <v>9</v>
      </c>
      <c r="F53" s="5"/>
      <c r="G53" s="5"/>
      <c r="H53" s="5"/>
      <c r="I53" s="5"/>
      <c r="J53" s="5"/>
      <c r="K53" s="5"/>
      <c r="L53" s="17"/>
      <c r="M53" s="19"/>
      <c r="N53" s="20"/>
    </row>
    <row r="54" spans="1:14" ht="25.5">
      <c r="B54" s="14"/>
      <c r="C54" s="15"/>
      <c r="D54" s="15"/>
      <c r="E54" s="4" t="s">
        <v>10</v>
      </c>
      <c r="F54" s="5"/>
      <c r="G54" s="5"/>
      <c r="H54" s="5"/>
      <c r="I54" s="5"/>
      <c r="J54" s="5"/>
      <c r="K54" s="5"/>
      <c r="L54" s="18"/>
      <c r="M54" s="19"/>
      <c r="N54" s="20"/>
    </row>
    <row r="55" spans="1:14" ht="41.25" customHeight="1">
      <c r="B55" s="29" t="s">
        <v>93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/>
    </row>
    <row r="56" spans="1:14" ht="25.5">
      <c r="A56" s="7"/>
      <c r="B56" s="14"/>
      <c r="C56" s="15" t="s">
        <v>23</v>
      </c>
      <c r="D56" s="15" t="s">
        <v>17</v>
      </c>
      <c r="E56" s="4" t="s">
        <v>18</v>
      </c>
      <c r="F56" s="5">
        <f>F57+F58+F59+F60+F61</f>
        <v>438470.99999999994</v>
      </c>
      <c r="G56" s="5">
        <f t="shared" ref="G56" si="24">G57+G58+G59+G60+G61</f>
        <v>460057.5</v>
      </c>
      <c r="H56" s="5">
        <f t="shared" ref="H56" si="25">H57+H58+H59+H60+H61</f>
        <v>460057.5</v>
      </c>
      <c r="I56" s="5">
        <f t="shared" ref="I56" si="26">I57+I58+I59+I60+I61</f>
        <v>460057.5</v>
      </c>
      <c r="J56" s="5">
        <f t="shared" ref="J56" si="27">J57+J58+J59+J60+J61</f>
        <v>450574.5</v>
      </c>
      <c r="K56" s="5">
        <f t="shared" ref="K56" si="28">K57+K58+K59+K60+K61</f>
        <v>450574.5</v>
      </c>
      <c r="L56" s="16" t="s">
        <v>58</v>
      </c>
      <c r="M56" s="19"/>
      <c r="N56" s="20"/>
    </row>
    <row r="57" spans="1:14" ht="25.5">
      <c r="B57" s="14"/>
      <c r="C57" s="15"/>
      <c r="D57" s="15"/>
      <c r="E57" s="4" t="s">
        <v>6</v>
      </c>
      <c r="F57" s="5"/>
      <c r="G57" s="5"/>
      <c r="H57" s="5"/>
      <c r="I57" s="5"/>
      <c r="J57" s="5"/>
      <c r="K57" s="5"/>
      <c r="L57" s="17"/>
      <c r="M57" s="19"/>
      <c r="N57" s="20"/>
    </row>
    <row r="58" spans="1:14" ht="38.25">
      <c r="B58" s="14"/>
      <c r="C58" s="15"/>
      <c r="D58" s="15"/>
      <c r="E58" s="4" t="s">
        <v>7</v>
      </c>
      <c r="F58" s="5">
        <f>F64+F70+F76+F82+F88+F94</f>
        <v>324923.99999999994</v>
      </c>
      <c r="G58" s="12">
        <f t="shared" ref="G58:K59" si="29">G64+G70+G76+G82+G88+G94</f>
        <v>345557.5</v>
      </c>
      <c r="H58" s="12">
        <f t="shared" si="29"/>
        <v>345557.5</v>
      </c>
      <c r="I58" s="12">
        <f t="shared" si="29"/>
        <v>345557.5</v>
      </c>
      <c r="J58" s="12">
        <f t="shared" si="29"/>
        <v>338074.5</v>
      </c>
      <c r="K58" s="12">
        <f t="shared" si="29"/>
        <v>338074.5</v>
      </c>
      <c r="L58" s="17"/>
      <c r="M58" s="19"/>
      <c r="N58" s="20"/>
    </row>
    <row r="59" spans="1:14" ht="27" customHeight="1">
      <c r="B59" s="14"/>
      <c r="C59" s="15"/>
      <c r="D59" s="15"/>
      <c r="E59" s="4" t="s">
        <v>8</v>
      </c>
      <c r="F59" s="12">
        <f>F65+F71+F77+F83+F89+F95</f>
        <v>113547</v>
      </c>
      <c r="G59" s="12">
        <f t="shared" si="29"/>
        <v>114500</v>
      </c>
      <c r="H59" s="12">
        <f t="shared" si="29"/>
        <v>114500</v>
      </c>
      <c r="I59" s="12">
        <f t="shared" si="29"/>
        <v>114500</v>
      </c>
      <c r="J59" s="12">
        <f t="shared" si="29"/>
        <v>112500</v>
      </c>
      <c r="K59" s="12">
        <f t="shared" si="29"/>
        <v>112500</v>
      </c>
      <c r="L59" s="17"/>
      <c r="M59" s="19"/>
      <c r="N59" s="20"/>
    </row>
    <row r="60" spans="1:14" ht="38.25">
      <c r="B60" s="14"/>
      <c r="C60" s="15"/>
      <c r="D60" s="15"/>
      <c r="E60" s="4" t="s">
        <v>9</v>
      </c>
      <c r="F60" s="5"/>
      <c r="G60" s="5"/>
      <c r="H60" s="5"/>
      <c r="I60" s="5"/>
      <c r="J60" s="5"/>
      <c r="K60" s="5"/>
      <c r="L60" s="17"/>
      <c r="M60" s="19"/>
      <c r="N60" s="20"/>
    </row>
    <row r="61" spans="1:14" ht="25.5">
      <c r="B61" s="14"/>
      <c r="C61" s="15"/>
      <c r="D61" s="15"/>
      <c r="E61" s="4" t="s">
        <v>10</v>
      </c>
      <c r="F61" s="5"/>
      <c r="G61" s="5"/>
      <c r="H61" s="5"/>
      <c r="I61" s="5"/>
      <c r="J61" s="5"/>
      <c r="K61" s="5"/>
      <c r="L61" s="18"/>
      <c r="M61" s="19"/>
      <c r="N61" s="20"/>
    </row>
    <row r="62" spans="1:14" ht="25.5">
      <c r="B62" s="14"/>
      <c r="C62" s="15" t="s">
        <v>24</v>
      </c>
      <c r="D62" s="15" t="s">
        <v>17</v>
      </c>
      <c r="E62" s="4" t="s">
        <v>18</v>
      </c>
      <c r="F62" s="5">
        <f>F63+F64+F65+F66+F67</f>
        <v>278548.8</v>
      </c>
      <c r="G62" s="5">
        <f t="shared" ref="G62" si="30">G63+G64+G65+G66+G67</f>
        <v>296654.5</v>
      </c>
      <c r="H62" s="5">
        <f t="shared" ref="H62" si="31">H63+H64+H65+H66+H67</f>
        <v>296654.5</v>
      </c>
      <c r="I62" s="5">
        <f t="shared" ref="I62" si="32">I63+I64+I65+I66+I67</f>
        <v>296654.5</v>
      </c>
      <c r="J62" s="5">
        <f t="shared" ref="J62" si="33">J63+J64+J65+J66+J67</f>
        <v>296654.5</v>
      </c>
      <c r="K62" s="5">
        <f t="shared" ref="K62" si="34">K63+K64+K65+K66+K67</f>
        <v>296654.5</v>
      </c>
      <c r="L62" s="16">
        <v>8</v>
      </c>
      <c r="M62" s="19" t="s">
        <v>25</v>
      </c>
      <c r="N62" s="20" t="s">
        <v>49</v>
      </c>
    </row>
    <row r="63" spans="1:14" ht="25.5">
      <c r="B63" s="14"/>
      <c r="C63" s="15"/>
      <c r="D63" s="15"/>
      <c r="E63" s="4" t="s">
        <v>6</v>
      </c>
      <c r="F63" s="5"/>
      <c r="G63" s="5"/>
      <c r="H63" s="5"/>
      <c r="I63" s="5"/>
      <c r="J63" s="5"/>
      <c r="K63" s="5"/>
      <c r="L63" s="17"/>
      <c r="M63" s="19"/>
      <c r="N63" s="20"/>
    </row>
    <row r="64" spans="1:14" ht="38.25">
      <c r="B64" s="14"/>
      <c r="C64" s="15"/>
      <c r="D64" s="15"/>
      <c r="E64" s="4" t="s">
        <v>7</v>
      </c>
      <c r="F64" s="5">
        <v>278548.8</v>
      </c>
      <c r="G64" s="5">
        <v>296654.5</v>
      </c>
      <c r="H64" s="9">
        <v>296654.5</v>
      </c>
      <c r="I64" s="9">
        <v>296654.5</v>
      </c>
      <c r="J64" s="9">
        <v>296654.5</v>
      </c>
      <c r="K64" s="9">
        <v>296654.5</v>
      </c>
      <c r="L64" s="17"/>
      <c r="M64" s="19"/>
      <c r="N64" s="20"/>
    </row>
    <row r="65" spans="2:14" ht="15.75">
      <c r="B65" s="14"/>
      <c r="C65" s="15"/>
      <c r="D65" s="15"/>
      <c r="E65" s="4" t="s">
        <v>8</v>
      </c>
      <c r="F65" s="5"/>
      <c r="G65" s="5"/>
      <c r="H65" s="5"/>
      <c r="I65" s="5"/>
      <c r="J65" s="5"/>
      <c r="K65" s="5"/>
      <c r="L65" s="17"/>
      <c r="M65" s="19"/>
      <c r="N65" s="20"/>
    </row>
    <row r="66" spans="2:14" ht="38.25">
      <c r="B66" s="14"/>
      <c r="C66" s="15"/>
      <c r="D66" s="15"/>
      <c r="E66" s="4" t="s">
        <v>9</v>
      </c>
      <c r="F66" s="5"/>
      <c r="G66" s="5"/>
      <c r="H66" s="5"/>
      <c r="I66" s="5"/>
      <c r="J66" s="5"/>
      <c r="K66" s="5"/>
      <c r="L66" s="17"/>
      <c r="M66" s="19"/>
      <c r="N66" s="20"/>
    </row>
    <row r="67" spans="2:14" ht="25.5">
      <c r="B67" s="14"/>
      <c r="C67" s="15"/>
      <c r="D67" s="15"/>
      <c r="E67" s="4" t="s">
        <v>10</v>
      </c>
      <c r="F67" s="5"/>
      <c r="G67" s="5"/>
      <c r="H67" s="5"/>
      <c r="I67" s="5"/>
      <c r="J67" s="5"/>
      <c r="K67" s="5"/>
      <c r="L67" s="18"/>
      <c r="M67" s="19"/>
      <c r="N67" s="20"/>
    </row>
    <row r="68" spans="2:14" ht="25.5">
      <c r="B68" s="14"/>
      <c r="C68" s="15" t="s">
        <v>26</v>
      </c>
      <c r="D68" s="15" t="s">
        <v>17</v>
      </c>
      <c r="E68" s="4" t="s">
        <v>18</v>
      </c>
      <c r="F68" s="5">
        <f>F69+F70+F71+F72+F73</f>
        <v>5560.6</v>
      </c>
      <c r="G68" s="9">
        <f t="shared" ref="G68:H68" si="35">G69+G70+G71+G72+G73</f>
        <v>5922</v>
      </c>
      <c r="H68" s="5">
        <f t="shared" si="35"/>
        <v>5922</v>
      </c>
      <c r="I68" s="5">
        <f t="shared" ref="I68" si="36">I69+I70+I71+I72+I73</f>
        <v>5922</v>
      </c>
      <c r="J68" s="5">
        <f t="shared" ref="J68" si="37">J69+J70+J71+J72+J73</f>
        <v>5922</v>
      </c>
      <c r="K68" s="5">
        <f t="shared" ref="K68" si="38">K69+K70+K71+K72+K73</f>
        <v>5922</v>
      </c>
      <c r="L68" s="16">
        <v>1.2</v>
      </c>
      <c r="M68" s="19" t="s">
        <v>41</v>
      </c>
      <c r="N68" s="20" t="s">
        <v>42</v>
      </c>
    </row>
    <row r="69" spans="2:14" ht="25.5">
      <c r="B69" s="14"/>
      <c r="C69" s="15"/>
      <c r="D69" s="15"/>
      <c r="E69" s="4" t="s">
        <v>6</v>
      </c>
      <c r="F69" s="5"/>
      <c r="G69" s="5"/>
      <c r="H69" s="5"/>
      <c r="I69" s="5"/>
      <c r="J69" s="5"/>
      <c r="K69" s="5"/>
      <c r="L69" s="17"/>
      <c r="M69" s="19"/>
      <c r="N69" s="20"/>
    </row>
    <row r="70" spans="2:14" ht="38.25">
      <c r="B70" s="14"/>
      <c r="C70" s="15"/>
      <c r="D70" s="15"/>
      <c r="E70" s="4" t="s">
        <v>7</v>
      </c>
      <c r="F70" s="5">
        <v>5560.6</v>
      </c>
      <c r="G70" s="9">
        <v>5922</v>
      </c>
      <c r="H70" s="9">
        <v>5922</v>
      </c>
      <c r="I70" s="9">
        <v>5922</v>
      </c>
      <c r="J70" s="9">
        <v>5922</v>
      </c>
      <c r="K70" s="9">
        <v>5922</v>
      </c>
      <c r="L70" s="17"/>
      <c r="M70" s="19"/>
      <c r="N70" s="20"/>
    </row>
    <row r="71" spans="2:14" ht="15.75">
      <c r="B71" s="14"/>
      <c r="C71" s="15"/>
      <c r="D71" s="15"/>
      <c r="E71" s="4" t="s">
        <v>8</v>
      </c>
      <c r="F71" s="5"/>
      <c r="G71" s="5"/>
      <c r="H71" s="5"/>
      <c r="I71" s="5"/>
      <c r="J71" s="5"/>
      <c r="K71" s="5"/>
      <c r="L71" s="17"/>
      <c r="M71" s="19"/>
      <c r="N71" s="20"/>
    </row>
    <row r="72" spans="2:14" ht="38.25">
      <c r="B72" s="14"/>
      <c r="C72" s="15"/>
      <c r="D72" s="15"/>
      <c r="E72" s="4" t="s">
        <v>9</v>
      </c>
      <c r="F72" s="5"/>
      <c r="G72" s="5"/>
      <c r="H72" s="5"/>
      <c r="I72" s="5"/>
      <c r="J72" s="5"/>
      <c r="K72" s="5"/>
      <c r="L72" s="17"/>
      <c r="M72" s="19"/>
      <c r="N72" s="20"/>
    </row>
    <row r="73" spans="2:14" ht="25.5">
      <c r="B73" s="14"/>
      <c r="C73" s="15"/>
      <c r="D73" s="15"/>
      <c r="E73" s="4" t="s">
        <v>10</v>
      </c>
      <c r="F73" s="5"/>
      <c r="G73" s="5"/>
      <c r="H73" s="5"/>
      <c r="I73" s="5"/>
      <c r="J73" s="5"/>
      <c r="K73" s="5"/>
      <c r="L73" s="18"/>
      <c r="M73" s="19"/>
      <c r="N73" s="20"/>
    </row>
    <row r="74" spans="2:14" ht="27.75" customHeight="1">
      <c r="B74" s="14"/>
      <c r="C74" s="15" t="s">
        <v>45</v>
      </c>
      <c r="D74" s="15" t="s">
        <v>17</v>
      </c>
      <c r="E74" s="4" t="s">
        <v>18</v>
      </c>
      <c r="F74" s="8">
        <f>F75+F76+F77+F78+F79</f>
        <v>3983</v>
      </c>
      <c r="G74" s="8">
        <f t="shared" ref="G74:K74" si="39">G75+G76+G77+G78+G79</f>
        <v>3983</v>
      </c>
      <c r="H74" s="8">
        <f t="shared" si="39"/>
        <v>3983</v>
      </c>
      <c r="I74" s="8">
        <f t="shared" si="39"/>
        <v>3983</v>
      </c>
      <c r="J74" s="8">
        <f t="shared" si="39"/>
        <v>0</v>
      </c>
      <c r="K74" s="8">
        <f t="shared" si="39"/>
        <v>0</v>
      </c>
      <c r="L74" s="16">
        <v>7</v>
      </c>
      <c r="M74" s="19" t="s">
        <v>71</v>
      </c>
      <c r="N74" s="20" t="s">
        <v>59</v>
      </c>
    </row>
    <row r="75" spans="2:14" ht="27.75" customHeight="1">
      <c r="B75" s="14"/>
      <c r="C75" s="15"/>
      <c r="D75" s="15"/>
      <c r="E75" s="4" t="s">
        <v>6</v>
      </c>
      <c r="F75" s="8"/>
      <c r="G75" s="8"/>
      <c r="H75" s="8"/>
      <c r="I75" s="8"/>
      <c r="J75" s="8"/>
      <c r="K75" s="8"/>
      <c r="L75" s="17"/>
      <c r="M75" s="19"/>
      <c r="N75" s="20"/>
    </row>
    <row r="76" spans="2:14" ht="27.75" customHeight="1">
      <c r="B76" s="14"/>
      <c r="C76" s="15"/>
      <c r="D76" s="15"/>
      <c r="E76" s="4" t="s">
        <v>7</v>
      </c>
      <c r="F76" s="8">
        <v>3983</v>
      </c>
      <c r="G76" s="12">
        <v>3983</v>
      </c>
      <c r="H76" s="12">
        <v>3983</v>
      </c>
      <c r="I76" s="12">
        <v>3983</v>
      </c>
      <c r="J76" s="8">
        <v>0</v>
      </c>
      <c r="K76" s="8">
        <v>0</v>
      </c>
      <c r="L76" s="17"/>
      <c r="M76" s="19"/>
      <c r="N76" s="20"/>
    </row>
    <row r="77" spans="2:14" ht="27.75" customHeight="1">
      <c r="B77" s="14"/>
      <c r="C77" s="15"/>
      <c r="D77" s="15"/>
      <c r="E77" s="4" t="s">
        <v>8</v>
      </c>
      <c r="F77" s="8"/>
      <c r="G77" s="8"/>
      <c r="H77" s="8"/>
      <c r="I77" s="8"/>
      <c r="J77" s="8"/>
      <c r="K77" s="8"/>
      <c r="L77" s="17"/>
      <c r="M77" s="19"/>
      <c r="N77" s="20"/>
    </row>
    <row r="78" spans="2:14" ht="27.75" customHeight="1">
      <c r="B78" s="14"/>
      <c r="C78" s="15"/>
      <c r="D78" s="15"/>
      <c r="E78" s="4" t="s">
        <v>9</v>
      </c>
      <c r="F78" s="8"/>
      <c r="G78" s="8"/>
      <c r="H78" s="8"/>
      <c r="I78" s="8"/>
      <c r="J78" s="8"/>
      <c r="K78" s="8"/>
      <c r="L78" s="17"/>
      <c r="M78" s="19"/>
      <c r="N78" s="20"/>
    </row>
    <row r="79" spans="2:14" ht="27.75" customHeight="1">
      <c r="B79" s="14"/>
      <c r="C79" s="15"/>
      <c r="D79" s="15"/>
      <c r="E79" s="4" t="s">
        <v>10</v>
      </c>
      <c r="F79" s="8"/>
      <c r="G79" s="8"/>
      <c r="H79" s="8"/>
      <c r="I79" s="8"/>
      <c r="J79" s="8"/>
      <c r="K79" s="8"/>
      <c r="L79" s="18"/>
      <c r="M79" s="19"/>
      <c r="N79" s="20"/>
    </row>
    <row r="80" spans="2:14" ht="25.5">
      <c r="B80" s="14"/>
      <c r="C80" s="15" t="s">
        <v>46</v>
      </c>
      <c r="D80" s="15" t="s">
        <v>17</v>
      </c>
      <c r="E80" s="4" t="s">
        <v>18</v>
      </c>
      <c r="F80" s="5">
        <f>F81+F82+F83+F84+F85</f>
        <v>33331.599999999999</v>
      </c>
      <c r="G80" s="5">
        <f t="shared" ref="G80" si="40">G81+G82+G83+G84+G85</f>
        <v>35498</v>
      </c>
      <c r="H80" s="5">
        <f t="shared" ref="H80" si="41">H81+H82+H83+H84+H85</f>
        <v>35498</v>
      </c>
      <c r="I80" s="5">
        <f t="shared" ref="I80" si="42">I81+I82+I83+I84+I85</f>
        <v>35498</v>
      </c>
      <c r="J80" s="5">
        <f t="shared" ref="J80" si="43">J81+J82+J83+J84+J85</f>
        <v>35498</v>
      </c>
      <c r="K80" s="5">
        <f t="shared" ref="K80" si="44">K81+K82+K83+K84+K85</f>
        <v>35498</v>
      </c>
      <c r="L80" s="16">
        <v>8</v>
      </c>
      <c r="M80" s="19" t="s">
        <v>21</v>
      </c>
      <c r="N80" s="20" t="s">
        <v>34</v>
      </c>
    </row>
    <row r="81" spans="2:14" ht="25.5">
      <c r="B81" s="14"/>
      <c r="C81" s="15"/>
      <c r="D81" s="15"/>
      <c r="E81" s="4" t="s">
        <v>6</v>
      </c>
      <c r="F81" s="5"/>
      <c r="G81" s="5"/>
      <c r="H81" s="5"/>
      <c r="I81" s="5"/>
      <c r="J81" s="5"/>
      <c r="K81" s="5"/>
      <c r="L81" s="17"/>
      <c r="M81" s="19"/>
      <c r="N81" s="20"/>
    </row>
    <row r="82" spans="2:14" ht="38.25">
      <c r="B82" s="14"/>
      <c r="C82" s="15"/>
      <c r="D82" s="15"/>
      <c r="E82" s="4" t="s">
        <v>7</v>
      </c>
      <c r="F82" s="5">
        <v>33331.599999999999</v>
      </c>
      <c r="G82" s="5">
        <v>35498</v>
      </c>
      <c r="H82" s="9">
        <v>35498</v>
      </c>
      <c r="I82" s="9">
        <v>35498</v>
      </c>
      <c r="J82" s="9">
        <v>35498</v>
      </c>
      <c r="K82" s="9">
        <v>35498</v>
      </c>
      <c r="L82" s="17"/>
      <c r="M82" s="19"/>
      <c r="N82" s="20"/>
    </row>
    <row r="83" spans="2:14" ht="15.75">
      <c r="B83" s="14"/>
      <c r="C83" s="15"/>
      <c r="D83" s="15"/>
      <c r="E83" s="4" t="s">
        <v>8</v>
      </c>
      <c r="F83" s="5"/>
      <c r="G83" s="5"/>
      <c r="H83" s="5"/>
      <c r="I83" s="5"/>
      <c r="J83" s="5"/>
      <c r="K83" s="5"/>
      <c r="L83" s="17"/>
      <c r="M83" s="19"/>
      <c r="N83" s="20"/>
    </row>
    <row r="84" spans="2:14" ht="38.25">
      <c r="B84" s="14"/>
      <c r="C84" s="15"/>
      <c r="D84" s="15"/>
      <c r="E84" s="4" t="s">
        <v>9</v>
      </c>
      <c r="F84" s="5"/>
      <c r="G84" s="5"/>
      <c r="H84" s="5"/>
      <c r="I84" s="5"/>
      <c r="J84" s="5"/>
      <c r="K84" s="5"/>
      <c r="L84" s="17"/>
      <c r="M84" s="19"/>
      <c r="N84" s="20"/>
    </row>
    <row r="85" spans="2:14" ht="25.5">
      <c r="B85" s="14"/>
      <c r="C85" s="15"/>
      <c r="D85" s="15"/>
      <c r="E85" s="4" t="s">
        <v>10</v>
      </c>
      <c r="F85" s="5"/>
      <c r="G85" s="5"/>
      <c r="H85" s="5"/>
      <c r="I85" s="5"/>
      <c r="J85" s="5"/>
      <c r="K85" s="5"/>
      <c r="L85" s="18"/>
      <c r="M85" s="19"/>
      <c r="N85" s="20"/>
    </row>
    <row r="86" spans="2:14" ht="25.5">
      <c r="B86" s="14"/>
      <c r="C86" s="15" t="s">
        <v>47</v>
      </c>
      <c r="D86" s="15" t="s">
        <v>17</v>
      </c>
      <c r="E86" s="4" t="s">
        <v>18</v>
      </c>
      <c r="F86" s="5">
        <f>F87+F88+F89+F90+F91</f>
        <v>111547</v>
      </c>
      <c r="G86" s="5">
        <f t="shared" ref="G86" si="45">G87+G88+G89+G90+G91</f>
        <v>112500</v>
      </c>
      <c r="H86" s="5">
        <f t="shared" ref="H86" si="46">H87+H88+H89+H90+H91</f>
        <v>112500</v>
      </c>
      <c r="I86" s="5">
        <f t="shared" ref="I86" si="47">I87+I88+I89+I90+I91</f>
        <v>112500</v>
      </c>
      <c r="J86" s="5">
        <f t="shared" ref="J86" si="48">J87+J88+J89+J90+J91</f>
        <v>112500</v>
      </c>
      <c r="K86" s="5">
        <f t="shared" ref="K86" si="49">K87+K88+K89+K90+K91</f>
        <v>112500</v>
      </c>
      <c r="L86" s="16">
        <v>8</v>
      </c>
      <c r="M86" s="19" t="s">
        <v>43</v>
      </c>
      <c r="N86" s="20" t="s">
        <v>44</v>
      </c>
    </row>
    <row r="87" spans="2:14" ht="25.5">
      <c r="B87" s="14"/>
      <c r="C87" s="15"/>
      <c r="D87" s="15"/>
      <c r="E87" s="4" t="s">
        <v>6</v>
      </c>
      <c r="F87" s="5"/>
      <c r="G87" s="5"/>
      <c r="H87" s="5"/>
      <c r="I87" s="5"/>
      <c r="J87" s="5"/>
      <c r="K87" s="5"/>
      <c r="L87" s="17"/>
      <c r="M87" s="19"/>
      <c r="N87" s="20"/>
    </row>
    <row r="88" spans="2:14" ht="38.25">
      <c r="B88" s="14"/>
      <c r="C88" s="15"/>
      <c r="D88" s="15"/>
      <c r="E88" s="4" t="s">
        <v>7</v>
      </c>
      <c r="F88" s="5"/>
      <c r="G88" s="5"/>
      <c r="H88" s="5"/>
      <c r="I88" s="5"/>
      <c r="J88" s="5"/>
      <c r="K88" s="5"/>
      <c r="L88" s="17"/>
      <c r="M88" s="19"/>
      <c r="N88" s="20"/>
    </row>
    <row r="89" spans="2:14" ht="15.75">
      <c r="B89" s="14"/>
      <c r="C89" s="15"/>
      <c r="D89" s="15"/>
      <c r="E89" s="4" t="s">
        <v>8</v>
      </c>
      <c r="F89" s="5">
        <v>111547</v>
      </c>
      <c r="G89" s="5">
        <v>112500</v>
      </c>
      <c r="H89" s="10">
        <v>112500</v>
      </c>
      <c r="I89" s="10">
        <v>112500</v>
      </c>
      <c r="J89" s="10">
        <v>112500</v>
      </c>
      <c r="K89" s="10">
        <v>112500</v>
      </c>
      <c r="L89" s="17"/>
      <c r="M89" s="19"/>
      <c r="N89" s="20"/>
    </row>
    <row r="90" spans="2:14" ht="38.25">
      <c r="B90" s="14"/>
      <c r="C90" s="15"/>
      <c r="D90" s="15"/>
      <c r="E90" s="4" t="s">
        <v>9</v>
      </c>
      <c r="F90" s="5"/>
      <c r="G90" s="5"/>
      <c r="H90" s="5"/>
      <c r="I90" s="5"/>
      <c r="J90" s="5"/>
      <c r="K90" s="5"/>
      <c r="L90" s="17"/>
      <c r="M90" s="19"/>
      <c r="N90" s="20"/>
    </row>
    <row r="91" spans="2:14" ht="25.5">
      <c r="B91" s="14"/>
      <c r="C91" s="15"/>
      <c r="D91" s="15"/>
      <c r="E91" s="4" t="s">
        <v>10</v>
      </c>
      <c r="F91" s="5"/>
      <c r="G91" s="5"/>
      <c r="H91" s="5"/>
      <c r="I91" s="5"/>
      <c r="J91" s="5"/>
      <c r="K91" s="5"/>
      <c r="L91" s="18"/>
      <c r="M91" s="19"/>
      <c r="N91" s="20"/>
    </row>
    <row r="92" spans="2:14" ht="25.5">
      <c r="B92" s="14"/>
      <c r="C92" s="15" t="s">
        <v>54</v>
      </c>
      <c r="D92" s="15" t="s">
        <v>17</v>
      </c>
      <c r="E92" s="4" t="s">
        <v>18</v>
      </c>
      <c r="F92" s="5">
        <f>F93+F94+F95+F96+F97</f>
        <v>5500</v>
      </c>
      <c r="G92" s="5">
        <f t="shared" ref="G92" si="50">G93+G94+G95+G96+G97</f>
        <v>5500</v>
      </c>
      <c r="H92" s="5">
        <f t="shared" ref="H92" si="51">H93+H94+H95+H96+H97</f>
        <v>5500</v>
      </c>
      <c r="I92" s="5">
        <f t="shared" ref="I92" si="52">I93+I94+I95+I96+I97</f>
        <v>5500</v>
      </c>
      <c r="J92" s="5">
        <f t="shared" ref="J92" si="53">J93+J94+J95+J96+J97</f>
        <v>0</v>
      </c>
      <c r="K92" s="5">
        <f t="shared" ref="K92" si="54">K93+K94+K95+K96+K97</f>
        <v>0</v>
      </c>
      <c r="L92" s="16" t="s">
        <v>60</v>
      </c>
      <c r="M92" s="19" t="s">
        <v>72</v>
      </c>
      <c r="N92" s="20" t="s">
        <v>73</v>
      </c>
    </row>
    <row r="93" spans="2:14" ht="25.5">
      <c r="B93" s="14"/>
      <c r="C93" s="15"/>
      <c r="D93" s="15"/>
      <c r="E93" s="4" t="s">
        <v>6</v>
      </c>
      <c r="F93" s="5"/>
      <c r="G93" s="5"/>
      <c r="H93" s="5"/>
      <c r="I93" s="5"/>
      <c r="J93" s="5"/>
      <c r="K93" s="5"/>
      <c r="L93" s="17"/>
      <c r="M93" s="19"/>
      <c r="N93" s="20"/>
    </row>
    <row r="94" spans="2:14" ht="38.25">
      <c r="B94" s="14"/>
      <c r="C94" s="15"/>
      <c r="D94" s="15"/>
      <c r="E94" s="4" t="s">
        <v>7</v>
      </c>
      <c r="F94" s="5">
        <v>3500</v>
      </c>
      <c r="G94" s="9">
        <v>3500</v>
      </c>
      <c r="H94" s="12">
        <v>3500</v>
      </c>
      <c r="I94" s="12">
        <v>3500</v>
      </c>
      <c r="J94" s="5"/>
      <c r="K94" s="5"/>
      <c r="L94" s="17"/>
      <c r="M94" s="19"/>
      <c r="N94" s="20"/>
    </row>
    <row r="95" spans="2:14" ht="15.75">
      <c r="B95" s="14"/>
      <c r="C95" s="15"/>
      <c r="D95" s="15"/>
      <c r="E95" s="4" t="s">
        <v>8</v>
      </c>
      <c r="F95" s="5">
        <v>2000</v>
      </c>
      <c r="G95" s="5">
        <v>2000</v>
      </c>
      <c r="H95" s="12">
        <v>2000</v>
      </c>
      <c r="I95" s="12">
        <v>2000</v>
      </c>
      <c r="J95" s="5"/>
      <c r="K95" s="5"/>
      <c r="L95" s="17"/>
      <c r="M95" s="19"/>
      <c r="N95" s="20"/>
    </row>
    <row r="96" spans="2:14" ht="38.25">
      <c r="B96" s="14"/>
      <c r="C96" s="15"/>
      <c r="D96" s="15"/>
      <c r="E96" s="4" t="s">
        <v>9</v>
      </c>
      <c r="F96" s="5"/>
      <c r="G96" s="5"/>
      <c r="H96" s="5"/>
      <c r="I96" s="5"/>
      <c r="J96" s="5"/>
      <c r="K96" s="5"/>
      <c r="L96" s="17"/>
      <c r="M96" s="19"/>
      <c r="N96" s="20"/>
    </row>
    <row r="97" spans="2:14" ht="25.5">
      <c r="B97" s="14"/>
      <c r="C97" s="15"/>
      <c r="D97" s="15"/>
      <c r="E97" s="4" t="s">
        <v>10</v>
      </c>
      <c r="F97" s="5"/>
      <c r="G97" s="5"/>
      <c r="H97" s="5"/>
      <c r="I97" s="5"/>
      <c r="J97" s="5"/>
      <c r="K97" s="5"/>
      <c r="L97" s="18"/>
      <c r="M97" s="19"/>
      <c r="N97" s="20"/>
    </row>
    <row r="98" spans="2:14" ht="39" customHeight="1">
      <c r="B98" s="29" t="s">
        <v>98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1"/>
    </row>
    <row r="99" spans="2:14" ht="25.5">
      <c r="B99" s="14"/>
      <c r="C99" s="15" t="s">
        <v>27</v>
      </c>
      <c r="D99" s="15" t="s">
        <v>17</v>
      </c>
      <c r="E99" s="4" t="s">
        <v>18</v>
      </c>
      <c r="F99" s="5">
        <f>F100+F101+F102+F103+F104</f>
        <v>26442.2</v>
      </c>
      <c r="G99" s="5">
        <f t="shared" ref="G99" si="55">G100+G101+G102+G103+G104</f>
        <v>28161</v>
      </c>
      <c r="H99" s="5">
        <f t="shared" ref="H99" si="56">H100+H101+H102+H103+H104</f>
        <v>28161</v>
      </c>
      <c r="I99" s="5">
        <f t="shared" ref="I99" si="57">I100+I101+I102+I103+I104</f>
        <v>28161</v>
      </c>
      <c r="J99" s="5">
        <f t="shared" ref="J99" si="58">J100+J101+J102+J103+J104</f>
        <v>28161</v>
      </c>
      <c r="K99" s="5">
        <f t="shared" ref="K99" si="59">K100+K101+K102+K103+K104</f>
        <v>28161</v>
      </c>
      <c r="L99" s="16" t="s">
        <v>75</v>
      </c>
      <c r="M99" s="19"/>
      <c r="N99" s="20"/>
    </row>
    <row r="100" spans="2:14" ht="25.5">
      <c r="B100" s="14"/>
      <c r="C100" s="15"/>
      <c r="D100" s="15"/>
      <c r="E100" s="4" t="s">
        <v>6</v>
      </c>
      <c r="F100" s="5"/>
      <c r="G100" s="5"/>
      <c r="H100" s="5"/>
      <c r="I100" s="5"/>
      <c r="J100" s="5"/>
      <c r="K100" s="5"/>
      <c r="L100" s="17"/>
      <c r="M100" s="19"/>
      <c r="N100" s="20"/>
    </row>
    <row r="101" spans="2:14" ht="38.25">
      <c r="B101" s="14"/>
      <c r="C101" s="15"/>
      <c r="D101" s="15"/>
      <c r="E101" s="4" t="s">
        <v>7</v>
      </c>
      <c r="F101" s="5">
        <f>F107</f>
        <v>0</v>
      </c>
      <c r="G101" s="12">
        <f t="shared" ref="G101:K101" si="60">G107</f>
        <v>0</v>
      </c>
      <c r="H101" s="12">
        <f t="shared" si="60"/>
        <v>0</v>
      </c>
      <c r="I101" s="12">
        <f t="shared" si="60"/>
        <v>0</v>
      </c>
      <c r="J101" s="12">
        <f t="shared" si="60"/>
        <v>0</v>
      </c>
      <c r="K101" s="12">
        <f t="shared" si="60"/>
        <v>0</v>
      </c>
      <c r="L101" s="17"/>
      <c r="M101" s="19"/>
      <c r="N101" s="20"/>
    </row>
    <row r="102" spans="2:14" ht="15.75">
      <c r="B102" s="14"/>
      <c r="C102" s="15"/>
      <c r="D102" s="15"/>
      <c r="E102" s="4" t="s">
        <v>8</v>
      </c>
      <c r="F102" s="12">
        <f>F108</f>
        <v>26442.2</v>
      </c>
      <c r="G102" s="12">
        <f t="shared" ref="G102:K102" si="61">G108</f>
        <v>28161</v>
      </c>
      <c r="H102" s="12">
        <f t="shared" si="61"/>
        <v>28161</v>
      </c>
      <c r="I102" s="12">
        <f t="shared" si="61"/>
        <v>28161</v>
      </c>
      <c r="J102" s="12">
        <f t="shared" si="61"/>
        <v>28161</v>
      </c>
      <c r="K102" s="12">
        <f t="shared" si="61"/>
        <v>28161</v>
      </c>
      <c r="L102" s="17"/>
      <c r="M102" s="19"/>
      <c r="N102" s="20"/>
    </row>
    <row r="103" spans="2:14" ht="38.25">
      <c r="B103" s="14"/>
      <c r="C103" s="15"/>
      <c r="D103" s="15"/>
      <c r="E103" s="4" t="s">
        <v>9</v>
      </c>
      <c r="F103" s="5"/>
      <c r="G103" s="5"/>
      <c r="H103" s="5"/>
      <c r="I103" s="5"/>
      <c r="J103" s="5"/>
      <c r="K103" s="5"/>
      <c r="L103" s="17"/>
      <c r="M103" s="19"/>
      <c r="N103" s="20"/>
    </row>
    <row r="104" spans="2:14" ht="25.5">
      <c r="B104" s="14"/>
      <c r="C104" s="15"/>
      <c r="D104" s="15"/>
      <c r="E104" s="4" t="s">
        <v>10</v>
      </c>
      <c r="F104" s="5"/>
      <c r="G104" s="5"/>
      <c r="H104" s="5"/>
      <c r="I104" s="5"/>
      <c r="J104" s="5"/>
      <c r="K104" s="5"/>
      <c r="L104" s="18"/>
      <c r="M104" s="19"/>
      <c r="N104" s="20"/>
    </row>
    <row r="105" spans="2:14" ht="25.5">
      <c r="B105" s="14"/>
      <c r="C105" s="15" t="s">
        <v>28</v>
      </c>
      <c r="D105" s="15" t="s">
        <v>17</v>
      </c>
      <c r="E105" s="4" t="s">
        <v>18</v>
      </c>
      <c r="F105" s="5">
        <f>F106+F107+F108+F109+F110</f>
        <v>26442.2</v>
      </c>
      <c r="G105" s="5">
        <f t="shared" ref="G105" si="62">G106+G107+G108+G109+G110</f>
        <v>28161</v>
      </c>
      <c r="H105" s="5">
        <f t="shared" ref="H105" si="63">H106+H107+H108+H109+H110</f>
        <v>28161</v>
      </c>
      <c r="I105" s="5">
        <f t="shared" ref="I105" si="64">I106+I107+I108+I109+I110</f>
        <v>28161</v>
      </c>
      <c r="J105" s="5">
        <f t="shared" ref="J105" si="65">J106+J107+J108+J109+J110</f>
        <v>28161</v>
      </c>
      <c r="K105" s="5">
        <f t="shared" ref="K105" si="66">K106+K107+K108+K109+K110</f>
        <v>28161</v>
      </c>
      <c r="L105" s="16" t="s">
        <v>74</v>
      </c>
      <c r="M105" s="19" t="s">
        <v>77</v>
      </c>
      <c r="N105" s="20" t="s">
        <v>76</v>
      </c>
    </row>
    <row r="106" spans="2:14" ht="25.5">
      <c r="B106" s="14"/>
      <c r="C106" s="15"/>
      <c r="D106" s="15"/>
      <c r="E106" s="4" t="s">
        <v>6</v>
      </c>
      <c r="F106" s="5"/>
      <c r="G106" s="5"/>
      <c r="H106" s="5"/>
      <c r="I106" s="5"/>
      <c r="J106" s="5"/>
      <c r="K106" s="5"/>
      <c r="L106" s="17"/>
      <c r="M106" s="19"/>
      <c r="N106" s="20"/>
    </row>
    <row r="107" spans="2:14" ht="38.25">
      <c r="B107" s="14"/>
      <c r="C107" s="15"/>
      <c r="D107" s="15"/>
      <c r="E107" s="4" t="s">
        <v>7</v>
      </c>
      <c r="F107" s="5"/>
      <c r="G107" s="5"/>
      <c r="H107" s="5"/>
      <c r="I107" s="5"/>
      <c r="J107" s="5"/>
      <c r="K107" s="5"/>
      <c r="L107" s="17"/>
      <c r="M107" s="19"/>
      <c r="N107" s="20"/>
    </row>
    <row r="108" spans="2:14" ht="15.75">
      <c r="B108" s="14"/>
      <c r="C108" s="15"/>
      <c r="D108" s="15"/>
      <c r="E108" s="4" t="s">
        <v>8</v>
      </c>
      <c r="F108" s="5">
        <v>26442.2</v>
      </c>
      <c r="G108" s="5">
        <v>28161</v>
      </c>
      <c r="H108" s="9">
        <v>28161</v>
      </c>
      <c r="I108" s="9">
        <v>28161</v>
      </c>
      <c r="J108" s="9">
        <v>28161</v>
      </c>
      <c r="K108" s="9">
        <v>28161</v>
      </c>
      <c r="L108" s="17"/>
      <c r="M108" s="19"/>
      <c r="N108" s="20"/>
    </row>
    <row r="109" spans="2:14" ht="38.25">
      <c r="B109" s="14"/>
      <c r="C109" s="15"/>
      <c r="D109" s="15"/>
      <c r="E109" s="4" t="s">
        <v>9</v>
      </c>
      <c r="F109" s="5"/>
      <c r="G109" s="5"/>
      <c r="H109" s="5"/>
      <c r="I109" s="5"/>
      <c r="J109" s="5"/>
      <c r="K109" s="5"/>
      <c r="L109" s="17"/>
      <c r="M109" s="19"/>
      <c r="N109" s="20"/>
    </row>
    <row r="110" spans="2:14" ht="25.5">
      <c r="B110" s="14"/>
      <c r="C110" s="15"/>
      <c r="D110" s="15"/>
      <c r="E110" s="4" t="s">
        <v>10</v>
      </c>
      <c r="F110" s="5"/>
      <c r="G110" s="5"/>
      <c r="H110" s="5"/>
      <c r="I110" s="5"/>
      <c r="J110" s="5"/>
      <c r="K110" s="5"/>
      <c r="L110" s="18"/>
      <c r="M110" s="19"/>
      <c r="N110" s="20"/>
    </row>
    <row r="111" spans="2:14" ht="18.75">
      <c r="B111" s="29" t="s">
        <v>99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1"/>
    </row>
    <row r="112" spans="2:14" ht="25.5">
      <c r="B112" s="14"/>
      <c r="C112" s="15" t="s">
        <v>81</v>
      </c>
      <c r="D112" s="15" t="s">
        <v>17</v>
      </c>
      <c r="E112" s="4" t="s">
        <v>18</v>
      </c>
      <c r="F112" s="5">
        <f>F113+F114+F115+F116+F117</f>
        <v>15597.3</v>
      </c>
      <c r="G112" s="5">
        <f t="shared" ref="G112" si="67">G113+G114+G115+G116+G117</f>
        <v>19070.5</v>
      </c>
      <c r="H112" s="5">
        <f t="shared" ref="H112" si="68">H113+H114+H115+H116+H117</f>
        <v>19070.5</v>
      </c>
      <c r="I112" s="5">
        <f t="shared" ref="I112" si="69">I113+I114+I115+I116+I117</f>
        <v>19070.5</v>
      </c>
      <c r="J112" s="5">
        <f t="shared" ref="J112" si="70">J113+J114+J115+J116+J117</f>
        <v>19070.5</v>
      </c>
      <c r="K112" s="5">
        <f t="shared" ref="K112" si="71">K113+K114+K115+K116+K117</f>
        <v>19070.5</v>
      </c>
      <c r="L112" s="16" t="s">
        <v>61</v>
      </c>
      <c r="M112" s="19" t="s">
        <v>78</v>
      </c>
      <c r="N112" s="20"/>
    </row>
    <row r="113" spans="2:14" ht="25.5">
      <c r="B113" s="14"/>
      <c r="C113" s="15"/>
      <c r="D113" s="15"/>
      <c r="E113" s="4" t="s">
        <v>6</v>
      </c>
      <c r="F113" s="5"/>
      <c r="G113" s="5"/>
      <c r="H113" s="5"/>
      <c r="I113" s="5"/>
      <c r="J113" s="5"/>
      <c r="K113" s="5"/>
      <c r="L113" s="17"/>
      <c r="M113" s="19"/>
      <c r="N113" s="20"/>
    </row>
    <row r="114" spans="2:14" ht="38.25">
      <c r="B114" s="14"/>
      <c r="C114" s="15"/>
      <c r="D114" s="15"/>
      <c r="E114" s="4" t="s">
        <v>7</v>
      </c>
      <c r="F114" s="5">
        <f>F120</f>
        <v>14432.5</v>
      </c>
      <c r="G114" s="12">
        <f t="shared" ref="G114:K115" si="72">G120</f>
        <v>16620</v>
      </c>
      <c r="H114" s="12">
        <f t="shared" si="72"/>
        <v>16620</v>
      </c>
      <c r="I114" s="12">
        <f t="shared" si="72"/>
        <v>16620</v>
      </c>
      <c r="J114" s="12">
        <f t="shared" si="72"/>
        <v>16620</v>
      </c>
      <c r="K114" s="12">
        <f t="shared" si="72"/>
        <v>16620</v>
      </c>
      <c r="L114" s="17"/>
      <c r="M114" s="19"/>
      <c r="N114" s="20"/>
    </row>
    <row r="115" spans="2:14" ht="15.75">
      <c r="B115" s="14"/>
      <c r="C115" s="15"/>
      <c r="D115" s="15"/>
      <c r="E115" s="4" t="s">
        <v>8</v>
      </c>
      <c r="F115" s="12">
        <f>F121</f>
        <v>1164.8</v>
      </c>
      <c r="G115" s="12">
        <f t="shared" si="72"/>
        <v>2450.5</v>
      </c>
      <c r="H115" s="12">
        <f t="shared" si="72"/>
        <v>2450.5</v>
      </c>
      <c r="I115" s="12">
        <f t="shared" si="72"/>
        <v>2450.5</v>
      </c>
      <c r="J115" s="12">
        <f t="shared" si="72"/>
        <v>2450.5</v>
      </c>
      <c r="K115" s="12">
        <f t="shared" si="72"/>
        <v>2450.5</v>
      </c>
      <c r="L115" s="17"/>
      <c r="M115" s="19"/>
      <c r="N115" s="20"/>
    </row>
    <row r="116" spans="2:14" ht="38.25">
      <c r="B116" s="14"/>
      <c r="C116" s="15"/>
      <c r="D116" s="15"/>
      <c r="E116" s="4" t="s">
        <v>9</v>
      </c>
      <c r="F116" s="5"/>
      <c r="G116" s="5"/>
      <c r="H116" s="5"/>
      <c r="I116" s="5"/>
      <c r="J116" s="5"/>
      <c r="K116" s="5"/>
      <c r="L116" s="17"/>
      <c r="M116" s="19"/>
      <c r="N116" s="20"/>
    </row>
    <row r="117" spans="2:14" ht="25.5">
      <c r="B117" s="14"/>
      <c r="C117" s="15"/>
      <c r="D117" s="15"/>
      <c r="E117" s="4" t="s">
        <v>10</v>
      </c>
      <c r="F117" s="5"/>
      <c r="G117" s="5"/>
      <c r="H117" s="5"/>
      <c r="I117" s="5"/>
      <c r="J117" s="5"/>
      <c r="K117" s="5"/>
      <c r="L117" s="18"/>
      <c r="M117" s="19"/>
      <c r="N117" s="20"/>
    </row>
    <row r="118" spans="2:14" ht="25.5">
      <c r="B118" s="14"/>
      <c r="C118" s="15" t="s">
        <v>80</v>
      </c>
      <c r="D118" s="15" t="s">
        <v>17</v>
      </c>
      <c r="E118" s="4" t="s">
        <v>18</v>
      </c>
      <c r="F118" s="5">
        <f>F119+F120+F121+F122+F123</f>
        <v>15597.3</v>
      </c>
      <c r="G118" s="5">
        <f t="shared" ref="G118" si="73">G119+G120+G121+G122+G123</f>
        <v>19070.5</v>
      </c>
      <c r="H118" s="5">
        <f t="shared" ref="H118" si="74">H119+H120+H121+H122+H123</f>
        <v>19070.5</v>
      </c>
      <c r="I118" s="5">
        <f t="shared" ref="I118" si="75">I119+I120+I121+I122+I123</f>
        <v>19070.5</v>
      </c>
      <c r="J118" s="5">
        <f t="shared" ref="J118" si="76">J119+J120+J121+J122+J123</f>
        <v>19070.5</v>
      </c>
      <c r="K118" s="5">
        <f t="shared" ref="K118" si="77">K119+K120+K121+K122+K123</f>
        <v>19070.5</v>
      </c>
      <c r="L118" s="16" t="s">
        <v>61</v>
      </c>
      <c r="M118" s="19" t="s">
        <v>79</v>
      </c>
      <c r="N118" s="20" t="s">
        <v>82</v>
      </c>
    </row>
    <row r="119" spans="2:14" ht="25.5">
      <c r="B119" s="14"/>
      <c r="C119" s="15"/>
      <c r="D119" s="15"/>
      <c r="E119" s="4" t="s">
        <v>6</v>
      </c>
      <c r="F119" s="5"/>
      <c r="G119" s="5"/>
      <c r="H119" s="5"/>
      <c r="I119" s="5"/>
      <c r="J119" s="5"/>
      <c r="K119" s="5"/>
      <c r="L119" s="17"/>
      <c r="M119" s="19"/>
      <c r="N119" s="20"/>
    </row>
    <row r="120" spans="2:14" ht="38.25">
      <c r="B120" s="14"/>
      <c r="C120" s="15"/>
      <c r="D120" s="15"/>
      <c r="E120" s="4" t="s">
        <v>7</v>
      </c>
      <c r="F120" s="5">
        <v>14432.5</v>
      </c>
      <c r="G120" s="5">
        <v>16620</v>
      </c>
      <c r="H120" s="9">
        <v>16620</v>
      </c>
      <c r="I120" s="9">
        <v>16620</v>
      </c>
      <c r="J120" s="9">
        <v>16620</v>
      </c>
      <c r="K120" s="9">
        <v>16620</v>
      </c>
      <c r="L120" s="17"/>
      <c r="M120" s="19"/>
      <c r="N120" s="20"/>
    </row>
    <row r="121" spans="2:14" ht="15.75">
      <c r="B121" s="14"/>
      <c r="C121" s="15"/>
      <c r="D121" s="15"/>
      <c r="E121" s="4" t="s">
        <v>8</v>
      </c>
      <c r="F121" s="5">
        <v>1164.8</v>
      </c>
      <c r="G121" s="10">
        <v>2450.5</v>
      </c>
      <c r="H121" s="10">
        <v>2450.5</v>
      </c>
      <c r="I121" s="10">
        <v>2450.5</v>
      </c>
      <c r="J121" s="10">
        <v>2450.5</v>
      </c>
      <c r="K121" s="10">
        <v>2450.5</v>
      </c>
      <c r="L121" s="17"/>
      <c r="M121" s="19"/>
      <c r="N121" s="20"/>
    </row>
    <row r="122" spans="2:14" ht="38.25">
      <c r="B122" s="14"/>
      <c r="C122" s="15"/>
      <c r="D122" s="15"/>
      <c r="E122" s="4" t="s">
        <v>9</v>
      </c>
      <c r="F122" s="5"/>
      <c r="G122" s="5"/>
      <c r="H122" s="5"/>
      <c r="I122" s="5"/>
      <c r="J122" s="5"/>
      <c r="K122" s="5"/>
      <c r="L122" s="17"/>
      <c r="M122" s="19"/>
      <c r="N122" s="20"/>
    </row>
    <row r="123" spans="2:14" ht="25.5">
      <c r="B123" s="14"/>
      <c r="C123" s="15"/>
      <c r="D123" s="15"/>
      <c r="E123" s="4" t="s">
        <v>10</v>
      </c>
      <c r="F123" s="5"/>
      <c r="G123" s="5"/>
      <c r="H123" s="5"/>
      <c r="I123" s="5"/>
      <c r="J123" s="5"/>
      <c r="K123" s="5"/>
      <c r="L123" s="18"/>
      <c r="M123" s="19"/>
      <c r="N123" s="20"/>
    </row>
    <row r="124" spans="2:14" ht="18.75">
      <c r="B124" s="29" t="s">
        <v>94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1"/>
    </row>
    <row r="125" spans="2:14" ht="25.5">
      <c r="B125" s="14"/>
      <c r="C125" s="15" t="s">
        <v>29</v>
      </c>
      <c r="D125" s="15" t="s">
        <v>17</v>
      </c>
      <c r="E125" s="4" t="s">
        <v>18</v>
      </c>
      <c r="F125" s="5">
        <f>F126+F127+F128+F129+F130</f>
        <v>700</v>
      </c>
      <c r="G125" s="5">
        <f t="shared" ref="G125" si="78">G126+G127+G128+G129+G130</f>
        <v>750</v>
      </c>
      <c r="H125" s="5">
        <f t="shared" ref="H125" si="79">H126+H127+H128+H129+H130</f>
        <v>750</v>
      </c>
      <c r="I125" s="5">
        <f t="shared" ref="I125" si="80">I126+I127+I128+I129+I130</f>
        <v>750</v>
      </c>
      <c r="J125" s="5">
        <f t="shared" ref="J125" si="81">J126+J127+J128+J129+J130</f>
        <v>750</v>
      </c>
      <c r="K125" s="5">
        <f t="shared" ref="K125" si="82">K126+K127+K128+K129+K130</f>
        <v>750</v>
      </c>
      <c r="L125" s="16"/>
      <c r="M125" s="19"/>
      <c r="N125" s="20" t="s">
        <v>37</v>
      </c>
    </row>
    <row r="126" spans="2:14" ht="25.5">
      <c r="B126" s="14"/>
      <c r="C126" s="15"/>
      <c r="D126" s="15"/>
      <c r="E126" s="4" t="s">
        <v>6</v>
      </c>
      <c r="F126" s="5"/>
      <c r="G126" s="5"/>
      <c r="H126" s="5"/>
      <c r="I126" s="5"/>
      <c r="J126" s="5"/>
      <c r="K126" s="5"/>
      <c r="L126" s="17"/>
      <c r="M126" s="19"/>
      <c r="N126" s="20"/>
    </row>
    <row r="127" spans="2:14" ht="38.25">
      <c r="B127" s="14"/>
      <c r="C127" s="15"/>
      <c r="D127" s="15"/>
      <c r="E127" s="4" t="s">
        <v>7</v>
      </c>
      <c r="F127" s="5"/>
      <c r="G127" s="5"/>
      <c r="H127" s="5"/>
      <c r="I127" s="5"/>
      <c r="J127" s="5"/>
      <c r="K127" s="5"/>
      <c r="L127" s="17"/>
      <c r="M127" s="19"/>
      <c r="N127" s="20"/>
    </row>
    <row r="128" spans="2:14" ht="15.75">
      <c r="B128" s="14"/>
      <c r="C128" s="15"/>
      <c r="D128" s="15"/>
      <c r="E128" s="4" t="s">
        <v>8</v>
      </c>
      <c r="F128" s="5">
        <f>F134</f>
        <v>700</v>
      </c>
      <c r="G128" s="12">
        <f t="shared" ref="G128:K128" si="83">G134</f>
        <v>750</v>
      </c>
      <c r="H128" s="12">
        <f t="shared" si="83"/>
        <v>750</v>
      </c>
      <c r="I128" s="12">
        <f t="shared" si="83"/>
        <v>750</v>
      </c>
      <c r="J128" s="12">
        <f t="shared" si="83"/>
        <v>750</v>
      </c>
      <c r="K128" s="12">
        <f t="shared" si="83"/>
        <v>750</v>
      </c>
      <c r="L128" s="17"/>
      <c r="M128" s="19"/>
      <c r="N128" s="20"/>
    </row>
    <row r="129" spans="2:14" ht="38.25">
      <c r="B129" s="14"/>
      <c r="C129" s="15"/>
      <c r="D129" s="15"/>
      <c r="E129" s="4" t="s">
        <v>9</v>
      </c>
      <c r="F129" s="5"/>
      <c r="G129" s="5"/>
      <c r="H129" s="5"/>
      <c r="I129" s="5"/>
      <c r="J129" s="5"/>
      <c r="K129" s="5"/>
      <c r="L129" s="17"/>
      <c r="M129" s="19"/>
      <c r="N129" s="20"/>
    </row>
    <row r="130" spans="2:14" ht="25.5">
      <c r="B130" s="14"/>
      <c r="C130" s="15"/>
      <c r="D130" s="15"/>
      <c r="E130" s="4" t="s">
        <v>10</v>
      </c>
      <c r="F130" s="5"/>
      <c r="G130" s="5"/>
      <c r="H130" s="5"/>
      <c r="I130" s="5"/>
      <c r="J130" s="5"/>
      <c r="K130" s="5"/>
      <c r="L130" s="18"/>
      <c r="M130" s="19"/>
      <c r="N130" s="20"/>
    </row>
    <row r="131" spans="2:14" ht="25.5">
      <c r="B131" s="14"/>
      <c r="C131" s="15" t="s">
        <v>30</v>
      </c>
      <c r="D131" s="15" t="s">
        <v>17</v>
      </c>
      <c r="E131" s="4" t="s">
        <v>18</v>
      </c>
      <c r="F131" s="5">
        <f>F132+F133+F134+F135+F136</f>
        <v>700</v>
      </c>
      <c r="G131" s="5">
        <f t="shared" ref="G131" si="84">G132+G133+G134+G135+G136</f>
        <v>750</v>
      </c>
      <c r="H131" s="5">
        <f t="shared" ref="H131" si="85">H132+H133+H134+H135+H136</f>
        <v>750</v>
      </c>
      <c r="I131" s="5">
        <f t="shared" ref="I131" si="86">I132+I133+I134+I135+I136</f>
        <v>750</v>
      </c>
      <c r="J131" s="5">
        <f t="shared" ref="J131" si="87">J132+J133+J134+J135+J136</f>
        <v>750</v>
      </c>
      <c r="K131" s="5">
        <f t="shared" ref="K131" si="88">K132+K133+K134+K135+K136</f>
        <v>750</v>
      </c>
      <c r="L131" s="16">
        <v>14</v>
      </c>
      <c r="M131" s="19" t="s">
        <v>83</v>
      </c>
      <c r="N131" s="20" t="s">
        <v>66</v>
      </c>
    </row>
    <row r="132" spans="2:14" ht="25.5">
      <c r="B132" s="14"/>
      <c r="C132" s="15"/>
      <c r="D132" s="15"/>
      <c r="E132" s="4" t="s">
        <v>6</v>
      </c>
      <c r="F132" s="5"/>
      <c r="G132" s="5"/>
      <c r="H132" s="5"/>
      <c r="I132" s="5"/>
      <c r="J132" s="5"/>
      <c r="K132" s="5"/>
      <c r="L132" s="17"/>
      <c r="M132" s="19"/>
      <c r="N132" s="20"/>
    </row>
    <row r="133" spans="2:14" ht="38.25">
      <c r="B133" s="14"/>
      <c r="C133" s="15"/>
      <c r="D133" s="15"/>
      <c r="E133" s="4" t="s">
        <v>7</v>
      </c>
      <c r="F133" s="5"/>
      <c r="G133" s="5"/>
      <c r="H133" s="5"/>
      <c r="I133" s="5"/>
      <c r="J133" s="5"/>
      <c r="K133" s="5"/>
      <c r="L133" s="17"/>
      <c r="M133" s="19"/>
      <c r="N133" s="20"/>
    </row>
    <row r="134" spans="2:14" ht="15.75">
      <c r="B134" s="14"/>
      <c r="C134" s="15"/>
      <c r="D134" s="15"/>
      <c r="E134" s="4" t="s">
        <v>8</v>
      </c>
      <c r="F134" s="9">
        <v>700</v>
      </c>
      <c r="G134" s="9">
        <v>750</v>
      </c>
      <c r="H134" s="9">
        <v>750</v>
      </c>
      <c r="I134" s="9">
        <v>750</v>
      </c>
      <c r="J134" s="9">
        <v>750</v>
      </c>
      <c r="K134" s="9">
        <v>750</v>
      </c>
      <c r="L134" s="17"/>
      <c r="M134" s="19"/>
      <c r="N134" s="20"/>
    </row>
    <row r="135" spans="2:14" ht="38.25">
      <c r="B135" s="14"/>
      <c r="C135" s="15"/>
      <c r="D135" s="15"/>
      <c r="E135" s="4" t="s">
        <v>9</v>
      </c>
      <c r="F135" s="5"/>
      <c r="G135" s="5"/>
      <c r="H135" s="5"/>
      <c r="I135" s="5"/>
      <c r="J135" s="5"/>
      <c r="K135" s="5"/>
      <c r="L135" s="17"/>
      <c r="M135" s="19"/>
      <c r="N135" s="20"/>
    </row>
    <row r="136" spans="2:14" ht="25.5">
      <c r="B136" s="14"/>
      <c r="C136" s="15"/>
      <c r="D136" s="15"/>
      <c r="E136" s="4" t="s">
        <v>10</v>
      </c>
      <c r="F136" s="5"/>
      <c r="G136" s="5"/>
      <c r="H136" s="5"/>
      <c r="I136" s="5"/>
      <c r="J136" s="5"/>
      <c r="K136" s="5"/>
      <c r="L136" s="18"/>
      <c r="M136" s="19"/>
      <c r="N136" s="20"/>
    </row>
    <row r="137" spans="2:14" ht="18.75">
      <c r="B137" s="29" t="s">
        <v>95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1"/>
    </row>
    <row r="138" spans="2:14" ht="25.5">
      <c r="B138" s="14"/>
      <c r="C138" s="15" t="s">
        <v>31</v>
      </c>
      <c r="D138" s="15" t="s">
        <v>17</v>
      </c>
      <c r="E138" s="4" t="s">
        <v>18</v>
      </c>
      <c r="F138" s="5">
        <f>F139+F140+F141+F142+F143</f>
        <v>1000</v>
      </c>
      <c r="G138" s="5">
        <f t="shared" ref="G138" si="89">G139+G140+G141+G142+G143</f>
        <v>1200</v>
      </c>
      <c r="H138" s="5">
        <f t="shared" ref="H138" si="90">H139+H140+H141+H142+H143</f>
        <v>1200</v>
      </c>
      <c r="I138" s="5">
        <f t="shared" ref="I138" si="91">I139+I140+I141+I142+I143</f>
        <v>1200</v>
      </c>
      <c r="J138" s="5">
        <f t="shared" ref="J138" si="92">J139+J140+J141+J142+J143</f>
        <v>1200</v>
      </c>
      <c r="K138" s="5">
        <f t="shared" ref="K138" si="93">K139+K140+K141+K142+K143</f>
        <v>1200</v>
      </c>
      <c r="L138" s="16" t="s">
        <v>64</v>
      </c>
      <c r="M138" s="19"/>
      <c r="N138" s="20"/>
    </row>
    <row r="139" spans="2:14" ht="25.5">
      <c r="B139" s="14"/>
      <c r="C139" s="15"/>
      <c r="D139" s="15"/>
      <c r="E139" s="4" t="s">
        <v>6</v>
      </c>
      <c r="F139" s="5"/>
      <c r="G139" s="5"/>
      <c r="H139" s="5"/>
      <c r="I139" s="5"/>
      <c r="J139" s="5"/>
      <c r="K139" s="5"/>
      <c r="L139" s="17"/>
      <c r="M139" s="19"/>
      <c r="N139" s="20"/>
    </row>
    <row r="140" spans="2:14" ht="38.25">
      <c r="B140" s="14"/>
      <c r="C140" s="15"/>
      <c r="D140" s="15"/>
      <c r="E140" s="4" t="s">
        <v>7</v>
      </c>
      <c r="F140" s="5"/>
      <c r="G140" s="5"/>
      <c r="H140" s="5"/>
      <c r="I140" s="5"/>
      <c r="J140" s="5"/>
      <c r="K140" s="5"/>
      <c r="L140" s="17"/>
      <c r="M140" s="19"/>
      <c r="N140" s="20"/>
    </row>
    <row r="141" spans="2:14" ht="15.75">
      <c r="B141" s="14"/>
      <c r="C141" s="15"/>
      <c r="D141" s="15"/>
      <c r="E141" s="4" t="s">
        <v>8</v>
      </c>
      <c r="F141" s="9">
        <f>F147+F153</f>
        <v>1000</v>
      </c>
      <c r="G141" s="12">
        <f t="shared" ref="G141:K141" si="94">G147+G153</f>
        <v>1200</v>
      </c>
      <c r="H141" s="12">
        <f t="shared" si="94"/>
        <v>1200</v>
      </c>
      <c r="I141" s="12">
        <f t="shared" si="94"/>
        <v>1200</v>
      </c>
      <c r="J141" s="12">
        <f t="shared" si="94"/>
        <v>1200</v>
      </c>
      <c r="K141" s="12">
        <f t="shared" si="94"/>
        <v>1200</v>
      </c>
      <c r="L141" s="17"/>
      <c r="M141" s="19"/>
      <c r="N141" s="20"/>
    </row>
    <row r="142" spans="2:14" ht="38.25">
      <c r="B142" s="14"/>
      <c r="C142" s="15"/>
      <c r="D142" s="15"/>
      <c r="E142" s="4" t="s">
        <v>9</v>
      </c>
      <c r="F142" s="5"/>
      <c r="G142" s="5"/>
      <c r="H142" s="5"/>
      <c r="I142" s="5"/>
      <c r="J142" s="5"/>
      <c r="K142" s="5"/>
      <c r="L142" s="17"/>
      <c r="M142" s="19"/>
      <c r="N142" s="20"/>
    </row>
    <row r="143" spans="2:14" ht="25.5">
      <c r="B143" s="14"/>
      <c r="C143" s="15"/>
      <c r="D143" s="15"/>
      <c r="E143" s="4" t="s">
        <v>10</v>
      </c>
      <c r="F143" s="5"/>
      <c r="G143" s="5"/>
      <c r="H143" s="5"/>
      <c r="I143" s="5"/>
      <c r="J143" s="5"/>
      <c r="K143" s="5"/>
      <c r="L143" s="18"/>
      <c r="M143" s="19"/>
      <c r="N143" s="20"/>
    </row>
    <row r="144" spans="2:14" ht="25.5">
      <c r="B144" s="14"/>
      <c r="C144" s="15" t="s">
        <v>32</v>
      </c>
      <c r="D144" s="15" t="s">
        <v>17</v>
      </c>
      <c r="E144" s="4" t="s">
        <v>18</v>
      </c>
      <c r="F144" s="5">
        <f>F145+F146+F147+F148+F149</f>
        <v>500</v>
      </c>
      <c r="G144" s="5">
        <f t="shared" ref="G144" si="95">G145+G146+G147+G148+G149</f>
        <v>600</v>
      </c>
      <c r="H144" s="5">
        <f t="shared" ref="H144" si="96">H145+H146+H147+H148+H149</f>
        <v>600</v>
      </c>
      <c r="I144" s="5">
        <f t="shared" ref="I144" si="97">I145+I146+I147+I148+I149</f>
        <v>600</v>
      </c>
      <c r="J144" s="5">
        <f t="shared" ref="J144" si="98">J145+J146+J147+J148+J149</f>
        <v>600</v>
      </c>
      <c r="K144" s="5">
        <f t="shared" ref="K144" si="99">K145+K146+K147+K148+K149</f>
        <v>600</v>
      </c>
      <c r="L144" s="16">
        <v>21</v>
      </c>
      <c r="M144" s="19" t="s">
        <v>84</v>
      </c>
      <c r="N144" s="20" t="s">
        <v>65</v>
      </c>
    </row>
    <row r="145" spans="2:14" ht="25.5">
      <c r="B145" s="14"/>
      <c r="C145" s="15"/>
      <c r="D145" s="15"/>
      <c r="E145" s="4" t="s">
        <v>6</v>
      </c>
      <c r="F145" s="5"/>
      <c r="G145" s="5"/>
      <c r="H145" s="5"/>
      <c r="I145" s="5"/>
      <c r="J145" s="5"/>
      <c r="K145" s="5"/>
      <c r="L145" s="17"/>
      <c r="M145" s="19"/>
      <c r="N145" s="20"/>
    </row>
    <row r="146" spans="2:14" ht="38.25">
      <c r="B146" s="14"/>
      <c r="C146" s="15"/>
      <c r="D146" s="15"/>
      <c r="E146" s="4" t="s">
        <v>7</v>
      </c>
      <c r="F146" s="5"/>
      <c r="G146" s="5"/>
      <c r="H146" s="5"/>
      <c r="I146" s="5"/>
      <c r="J146" s="5"/>
      <c r="K146" s="5"/>
      <c r="L146" s="17"/>
      <c r="M146" s="19"/>
      <c r="N146" s="20"/>
    </row>
    <row r="147" spans="2:14" ht="15.75">
      <c r="B147" s="14"/>
      <c r="C147" s="15"/>
      <c r="D147" s="15"/>
      <c r="E147" s="4" t="s">
        <v>8</v>
      </c>
      <c r="F147" s="5">
        <v>500</v>
      </c>
      <c r="G147" s="5">
        <v>600</v>
      </c>
      <c r="H147" s="9">
        <v>600</v>
      </c>
      <c r="I147" s="9">
        <v>600</v>
      </c>
      <c r="J147" s="9">
        <v>600</v>
      </c>
      <c r="K147" s="9">
        <v>600</v>
      </c>
      <c r="L147" s="17"/>
      <c r="M147" s="19"/>
      <c r="N147" s="20"/>
    </row>
    <row r="148" spans="2:14" ht="38.25">
      <c r="B148" s="14"/>
      <c r="C148" s="15"/>
      <c r="D148" s="15"/>
      <c r="E148" s="4" t="s">
        <v>9</v>
      </c>
      <c r="F148" s="5"/>
      <c r="G148" s="5"/>
      <c r="H148" s="5"/>
      <c r="I148" s="5"/>
      <c r="J148" s="5"/>
      <c r="K148" s="5"/>
      <c r="L148" s="17"/>
      <c r="M148" s="19"/>
      <c r="N148" s="20"/>
    </row>
    <row r="149" spans="2:14" ht="25.5">
      <c r="B149" s="14"/>
      <c r="C149" s="15"/>
      <c r="D149" s="15"/>
      <c r="E149" s="4" t="s">
        <v>10</v>
      </c>
      <c r="F149" s="5"/>
      <c r="G149" s="5"/>
      <c r="H149" s="5"/>
      <c r="I149" s="5"/>
      <c r="J149" s="5"/>
      <c r="K149" s="5"/>
      <c r="L149" s="18"/>
      <c r="M149" s="19"/>
      <c r="N149" s="20"/>
    </row>
    <row r="150" spans="2:14" ht="25.5">
      <c r="B150" s="14"/>
      <c r="C150" s="15" t="s">
        <v>62</v>
      </c>
      <c r="D150" s="15" t="s">
        <v>17</v>
      </c>
      <c r="E150" s="4" t="s">
        <v>18</v>
      </c>
      <c r="F150" s="12">
        <f>F151+F152+F153+F154+F155</f>
        <v>500</v>
      </c>
      <c r="G150" s="12">
        <f t="shared" ref="G150:K150" si="100">G151+G152+G153+G154+G155</f>
        <v>600</v>
      </c>
      <c r="H150" s="12">
        <f t="shared" si="100"/>
        <v>600</v>
      </c>
      <c r="I150" s="12">
        <f t="shared" si="100"/>
        <v>600</v>
      </c>
      <c r="J150" s="12">
        <f t="shared" si="100"/>
        <v>600</v>
      </c>
      <c r="K150" s="12">
        <f t="shared" si="100"/>
        <v>600</v>
      </c>
      <c r="L150" s="16">
        <v>23</v>
      </c>
      <c r="M150" s="19" t="s">
        <v>85</v>
      </c>
      <c r="N150" s="20" t="s">
        <v>63</v>
      </c>
    </row>
    <row r="151" spans="2:14" ht="25.5">
      <c r="B151" s="14"/>
      <c r="C151" s="15"/>
      <c r="D151" s="15"/>
      <c r="E151" s="4" t="s">
        <v>6</v>
      </c>
      <c r="F151" s="12"/>
      <c r="G151" s="12"/>
      <c r="H151" s="12"/>
      <c r="I151" s="12"/>
      <c r="J151" s="12"/>
      <c r="K151" s="12"/>
      <c r="L151" s="17"/>
      <c r="M151" s="19"/>
      <c r="N151" s="20"/>
    </row>
    <row r="152" spans="2:14" ht="38.25">
      <c r="B152" s="14"/>
      <c r="C152" s="15"/>
      <c r="D152" s="15"/>
      <c r="E152" s="4" t="s">
        <v>7</v>
      </c>
      <c r="F152" s="12"/>
      <c r="G152" s="12"/>
      <c r="H152" s="12"/>
      <c r="I152" s="12"/>
      <c r="J152" s="12"/>
      <c r="K152" s="12"/>
      <c r="L152" s="17"/>
      <c r="M152" s="19"/>
      <c r="N152" s="20"/>
    </row>
    <row r="153" spans="2:14" ht="15.75">
      <c r="B153" s="14"/>
      <c r="C153" s="15"/>
      <c r="D153" s="15"/>
      <c r="E153" s="4" t="s">
        <v>8</v>
      </c>
      <c r="F153" s="12">
        <v>500</v>
      </c>
      <c r="G153" s="12">
        <v>600</v>
      </c>
      <c r="H153" s="12">
        <v>600</v>
      </c>
      <c r="I153" s="12">
        <v>600</v>
      </c>
      <c r="J153" s="12">
        <v>600</v>
      </c>
      <c r="K153" s="12">
        <v>600</v>
      </c>
      <c r="L153" s="17"/>
      <c r="M153" s="19"/>
      <c r="N153" s="20"/>
    </row>
    <row r="154" spans="2:14" ht="38.25">
      <c r="B154" s="14"/>
      <c r="C154" s="15"/>
      <c r="D154" s="15"/>
      <c r="E154" s="4" t="s">
        <v>9</v>
      </c>
      <c r="F154" s="12"/>
      <c r="G154" s="12"/>
      <c r="H154" s="12"/>
      <c r="I154" s="12"/>
      <c r="J154" s="12"/>
      <c r="K154" s="12"/>
      <c r="L154" s="17"/>
      <c r="M154" s="19"/>
      <c r="N154" s="20"/>
    </row>
    <row r="155" spans="2:14" ht="25.5">
      <c r="B155" s="14"/>
      <c r="C155" s="15"/>
      <c r="D155" s="15"/>
      <c r="E155" s="4" t="s">
        <v>10</v>
      </c>
      <c r="F155" s="12"/>
      <c r="G155" s="12"/>
      <c r="H155" s="12"/>
      <c r="I155" s="12"/>
      <c r="J155" s="12"/>
      <c r="K155" s="12"/>
      <c r="L155" s="18"/>
      <c r="M155" s="19"/>
      <c r="N155" s="20"/>
    </row>
    <row r="156" spans="2:14" ht="41.25" customHeight="1">
      <c r="B156" s="29" t="s">
        <v>96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1"/>
    </row>
    <row r="157" spans="2:14" ht="25.5">
      <c r="B157" s="14"/>
      <c r="C157" s="15" t="s">
        <v>33</v>
      </c>
      <c r="D157" s="15" t="s">
        <v>17</v>
      </c>
      <c r="E157" s="4" t="s">
        <v>18</v>
      </c>
      <c r="F157" s="5">
        <f>F158+F159+F160+F161+F162</f>
        <v>7495.5</v>
      </c>
      <c r="G157" s="5">
        <f t="shared" ref="G157" si="101">G158+G159+G160+G161+G162</f>
        <v>7594.8</v>
      </c>
      <c r="H157" s="5">
        <f t="shared" ref="H157" si="102">H158+H159+H160+H161+H162</f>
        <v>7594.8</v>
      </c>
      <c r="I157" s="5">
        <f t="shared" ref="I157" si="103">I158+I159+I160+I161+I162</f>
        <v>7594.8</v>
      </c>
      <c r="J157" s="5">
        <f t="shared" ref="J157" si="104">J158+J159+J160+J161+J162</f>
        <v>7594.8</v>
      </c>
      <c r="K157" s="5">
        <f t="shared" ref="K157" si="105">K158+K159+K160+K161+K162</f>
        <v>7594.8</v>
      </c>
      <c r="L157" s="16" t="s">
        <v>70</v>
      </c>
      <c r="M157" s="19"/>
      <c r="N157" s="20"/>
    </row>
    <row r="158" spans="2:14" ht="25.5">
      <c r="B158" s="14"/>
      <c r="C158" s="15"/>
      <c r="D158" s="15"/>
      <c r="E158" s="4" t="s">
        <v>6</v>
      </c>
      <c r="F158" s="5"/>
      <c r="G158" s="5"/>
      <c r="H158" s="5"/>
      <c r="I158" s="5"/>
      <c r="J158" s="5"/>
      <c r="K158" s="5"/>
      <c r="L158" s="17"/>
      <c r="M158" s="19"/>
      <c r="N158" s="20"/>
    </row>
    <row r="159" spans="2:14" ht="38.25">
      <c r="B159" s="14"/>
      <c r="C159" s="15"/>
      <c r="D159" s="15"/>
      <c r="E159" s="4" t="s">
        <v>7</v>
      </c>
      <c r="F159" s="5">
        <f>F165+F171+F177</f>
        <v>7495.5</v>
      </c>
      <c r="G159" s="12">
        <f t="shared" ref="G159:K159" si="106">G165+G171+G177</f>
        <v>7594.8</v>
      </c>
      <c r="H159" s="12">
        <f t="shared" si="106"/>
        <v>7594.8</v>
      </c>
      <c r="I159" s="12">
        <f t="shared" si="106"/>
        <v>7594.8</v>
      </c>
      <c r="J159" s="12">
        <f t="shared" si="106"/>
        <v>7594.8</v>
      </c>
      <c r="K159" s="12">
        <f t="shared" si="106"/>
        <v>7594.8</v>
      </c>
      <c r="L159" s="17"/>
      <c r="M159" s="19"/>
      <c r="N159" s="20"/>
    </row>
    <row r="160" spans="2:14" ht="15.75">
      <c r="B160" s="14"/>
      <c r="C160" s="15"/>
      <c r="D160" s="15"/>
      <c r="E160" s="4" t="s">
        <v>8</v>
      </c>
      <c r="F160" s="12">
        <f t="shared" ref="F160:K160" si="107">F166+F172+F178</f>
        <v>0</v>
      </c>
      <c r="G160" s="12">
        <f t="shared" si="107"/>
        <v>0</v>
      </c>
      <c r="H160" s="12">
        <f t="shared" si="107"/>
        <v>0</v>
      </c>
      <c r="I160" s="12">
        <f t="shared" si="107"/>
        <v>0</v>
      </c>
      <c r="J160" s="12">
        <f t="shared" si="107"/>
        <v>0</v>
      </c>
      <c r="K160" s="12">
        <f t="shared" si="107"/>
        <v>0</v>
      </c>
      <c r="L160" s="17"/>
      <c r="M160" s="19"/>
      <c r="N160" s="20"/>
    </row>
    <row r="161" spans="2:14" ht="38.25">
      <c r="B161" s="14"/>
      <c r="C161" s="15"/>
      <c r="D161" s="15"/>
      <c r="E161" s="4" t="s">
        <v>9</v>
      </c>
      <c r="F161" s="12">
        <f t="shared" ref="F161:K161" si="108">F167+F173+F179</f>
        <v>0</v>
      </c>
      <c r="G161" s="12">
        <f t="shared" si="108"/>
        <v>0</v>
      </c>
      <c r="H161" s="12">
        <f t="shared" si="108"/>
        <v>0</v>
      </c>
      <c r="I161" s="12">
        <f t="shared" si="108"/>
        <v>0</v>
      </c>
      <c r="J161" s="12">
        <f t="shared" si="108"/>
        <v>0</v>
      </c>
      <c r="K161" s="12">
        <f t="shared" si="108"/>
        <v>0</v>
      </c>
      <c r="L161" s="17"/>
      <c r="M161" s="19"/>
      <c r="N161" s="20"/>
    </row>
    <row r="162" spans="2:14" ht="25.5">
      <c r="B162" s="14"/>
      <c r="C162" s="15"/>
      <c r="D162" s="15"/>
      <c r="E162" s="4" t="s">
        <v>10</v>
      </c>
      <c r="F162" s="12">
        <f t="shared" ref="F162:K162" si="109">F168+F174+F180</f>
        <v>0</v>
      </c>
      <c r="G162" s="12">
        <f t="shared" si="109"/>
        <v>0</v>
      </c>
      <c r="H162" s="12">
        <f t="shared" si="109"/>
        <v>0</v>
      </c>
      <c r="I162" s="12">
        <f t="shared" si="109"/>
        <v>0</v>
      </c>
      <c r="J162" s="12">
        <f t="shared" si="109"/>
        <v>0</v>
      </c>
      <c r="K162" s="12">
        <f t="shared" si="109"/>
        <v>0</v>
      </c>
      <c r="L162" s="18"/>
      <c r="M162" s="19"/>
      <c r="N162" s="20"/>
    </row>
    <row r="163" spans="2:14" ht="25.5">
      <c r="B163" s="14"/>
      <c r="C163" s="15" t="s">
        <v>67</v>
      </c>
      <c r="D163" s="15" t="s">
        <v>17</v>
      </c>
      <c r="E163" s="4" t="s">
        <v>18</v>
      </c>
      <c r="F163" s="5">
        <f>F164+F165+F166+F167+F168</f>
        <v>5931.3</v>
      </c>
      <c r="G163" s="5">
        <f t="shared" ref="G163" si="110">G164+G165+G166+G167+G168</f>
        <v>5931.3</v>
      </c>
      <c r="H163" s="5">
        <f t="shared" ref="H163" si="111">H164+H165+H166+H167+H168</f>
        <v>5931.3</v>
      </c>
      <c r="I163" s="5">
        <f t="shared" ref="I163" si="112">I164+I165+I166+I167+I168</f>
        <v>5931.3</v>
      </c>
      <c r="J163" s="5">
        <f t="shared" ref="J163" si="113">J164+J165+J166+J167+J168</f>
        <v>5931.3</v>
      </c>
      <c r="K163" s="5">
        <f t="shared" ref="K163" si="114">K164+K165+K166+K167+K168</f>
        <v>5931.3</v>
      </c>
      <c r="L163" s="16">
        <v>6.15</v>
      </c>
      <c r="M163" s="19" t="s">
        <v>87</v>
      </c>
      <c r="N163" s="20" t="s">
        <v>52</v>
      </c>
    </row>
    <row r="164" spans="2:14" ht="25.5">
      <c r="B164" s="14"/>
      <c r="C164" s="15"/>
      <c r="D164" s="15"/>
      <c r="E164" s="4" t="s">
        <v>6</v>
      </c>
      <c r="F164" s="5"/>
      <c r="G164" s="5"/>
      <c r="H164" s="5"/>
      <c r="I164" s="5"/>
      <c r="J164" s="5"/>
      <c r="K164" s="5"/>
      <c r="L164" s="17"/>
      <c r="M164" s="19"/>
      <c r="N164" s="20"/>
    </row>
    <row r="165" spans="2:14" ht="38.25">
      <c r="B165" s="14"/>
      <c r="C165" s="15"/>
      <c r="D165" s="15"/>
      <c r="E165" s="4" t="s">
        <v>7</v>
      </c>
      <c r="F165" s="5">
        <v>5931.3</v>
      </c>
      <c r="G165" s="9">
        <v>5931.3</v>
      </c>
      <c r="H165" s="9">
        <v>5931.3</v>
      </c>
      <c r="I165" s="9">
        <v>5931.3</v>
      </c>
      <c r="J165" s="9">
        <v>5931.3</v>
      </c>
      <c r="K165" s="9">
        <v>5931.3</v>
      </c>
      <c r="L165" s="17"/>
      <c r="M165" s="19"/>
      <c r="N165" s="20"/>
    </row>
    <row r="166" spans="2:14" ht="15.75">
      <c r="B166" s="14"/>
      <c r="C166" s="15"/>
      <c r="D166" s="15"/>
      <c r="E166" s="4" t="s">
        <v>8</v>
      </c>
      <c r="F166" s="5"/>
      <c r="G166" s="5"/>
      <c r="H166" s="5"/>
      <c r="I166" s="5"/>
      <c r="J166" s="5"/>
      <c r="K166" s="5"/>
      <c r="L166" s="17"/>
      <c r="M166" s="19"/>
      <c r="N166" s="20"/>
    </row>
    <row r="167" spans="2:14" ht="38.25">
      <c r="B167" s="14"/>
      <c r="C167" s="15"/>
      <c r="D167" s="15"/>
      <c r="E167" s="4" t="s">
        <v>9</v>
      </c>
      <c r="F167" s="5"/>
      <c r="G167" s="5"/>
      <c r="H167" s="5"/>
      <c r="I167" s="5"/>
      <c r="J167" s="5"/>
      <c r="K167" s="5"/>
      <c r="L167" s="17"/>
      <c r="M167" s="19"/>
      <c r="N167" s="20"/>
    </row>
    <row r="168" spans="2:14" ht="25.5">
      <c r="B168" s="14"/>
      <c r="C168" s="15"/>
      <c r="D168" s="15"/>
      <c r="E168" s="4" t="s">
        <v>10</v>
      </c>
      <c r="F168" s="5"/>
      <c r="G168" s="5"/>
      <c r="H168" s="5"/>
      <c r="I168" s="5"/>
      <c r="J168" s="5"/>
      <c r="K168" s="5"/>
      <c r="L168" s="18"/>
      <c r="M168" s="19"/>
      <c r="N168" s="20"/>
    </row>
    <row r="169" spans="2:14" ht="25.5" customHeight="1">
      <c r="B169" s="14"/>
      <c r="C169" s="15" t="s">
        <v>68</v>
      </c>
      <c r="D169" s="15" t="s">
        <v>17</v>
      </c>
      <c r="E169" s="4" t="s">
        <v>18</v>
      </c>
      <c r="F169" s="5">
        <f>F170+F171+F172+F173+F174</f>
        <v>444.2</v>
      </c>
      <c r="G169" s="5">
        <f t="shared" ref="G169" si="115">G170+G171+G172+G173+G174</f>
        <v>470.5</v>
      </c>
      <c r="H169" s="5">
        <f t="shared" ref="H169" si="116">H170+H171+H172+H173+H174</f>
        <v>470.5</v>
      </c>
      <c r="I169" s="5">
        <f t="shared" ref="I169" si="117">I170+I171+I172+I173+I174</f>
        <v>470.5</v>
      </c>
      <c r="J169" s="5">
        <f t="shared" ref="J169" si="118">J170+J171+J172+J173+J174</f>
        <v>470.5</v>
      </c>
      <c r="K169" s="5">
        <f t="shared" ref="K169" si="119">K170+K171+K172+K173+K174</f>
        <v>470.5</v>
      </c>
      <c r="L169" s="16">
        <v>1</v>
      </c>
      <c r="M169" s="19" t="s">
        <v>86</v>
      </c>
      <c r="N169" s="20" t="s">
        <v>51</v>
      </c>
    </row>
    <row r="170" spans="2:14" ht="25.5">
      <c r="B170" s="14"/>
      <c r="C170" s="15"/>
      <c r="D170" s="15"/>
      <c r="E170" s="4" t="s">
        <v>6</v>
      </c>
      <c r="F170" s="5"/>
      <c r="G170" s="5"/>
      <c r="H170" s="5"/>
      <c r="I170" s="5"/>
      <c r="J170" s="5"/>
      <c r="K170" s="5"/>
      <c r="L170" s="17"/>
      <c r="M170" s="19"/>
      <c r="N170" s="20"/>
    </row>
    <row r="171" spans="2:14" ht="38.25">
      <c r="B171" s="14"/>
      <c r="C171" s="15"/>
      <c r="D171" s="15"/>
      <c r="E171" s="4" t="s">
        <v>7</v>
      </c>
      <c r="F171" s="5">
        <v>444.2</v>
      </c>
      <c r="G171" s="5">
        <v>470.5</v>
      </c>
      <c r="H171" s="9">
        <v>470.5</v>
      </c>
      <c r="I171" s="9">
        <v>470.5</v>
      </c>
      <c r="J171" s="9">
        <v>470.5</v>
      </c>
      <c r="K171" s="9">
        <v>470.5</v>
      </c>
      <c r="L171" s="17"/>
      <c r="M171" s="19"/>
      <c r="N171" s="20"/>
    </row>
    <row r="172" spans="2:14" ht="15.75">
      <c r="B172" s="14"/>
      <c r="C172" s="15"/>
      <c r="D172" s="15"/>
      <c r="E172" s="4" t="s">
        <v>8</v>
      </c>
      <c r="F172" s="5"/>
      <c r="G172" s="5"/>
      <c r="H172" s="5"/>
      <c r="I172" s="5"/>
      <c r="J172" s="5"/>
      <c r="K172" s="5"/>
      <c r="L172" s="17"/>
      <c r="M172" s="19"/>
      <c r="N172" s="20"/>
    </row>
    <row r="173" spans="2:14" ht="38.25">
      <c r="B173" s="14"/>
      <c r="C173" s="15"/>
      <c r="D173" s="15"/>
      <c r="E173" s="4" t="s">
        <v>9</v>
      </c>
      <c r="F173" s="5"/>
      <c r="G173" s="5"/>
      <c r="H173" s="5"/>
      <c r="I173" s="5"/>
      <c r="J173" s="5"/>
      <c r="K173" s="5"/>
      <c r="L173" s="17"/>
      <c r="M173" s="19"/>
      <c r="N173" s="20"/>
    </row>
    <row r="174" spans="2:14" ht="25.5">
      <c r="B174" s="14"/>
      <c r="C174" s="15"/>
      <c r="D174" s="15"/>
      <c r="E174" s="4" t="s">
        <v>10</v>
      </c>
      <c r="F174" s="5"/>
      <c r="G174" s="5"/>
      <c r="H174" s="5"/>
      <c r="I174" s="5"/>
      <c r="J174" s="5"/>
      <c r="K174" s="5"/>
      <c r="L174" s="18"/>
      <c r="M174" s="19"/>
      <c r="N174" s="20"/>
    </row>
    <row r="175" spans="2:14" ht="25.5" customHeight="1">
      <c r="B175" s="14"/>
      <c r="C175" s="15" t="s">
        <v>69</v>
      </c>
      <c r="D175" s="15" t="s">
        <v>17</v>
      </c>
      <c r="E175" s="4" t="s">
        <v>18</v>
      </c>
      <c r="F175" s="9">
        <f>F176+F177+F178+F179+F180</f>
        <v>1120</v>
      </c>
      <c r="G175" s="9">
        <f t="shared" ref="G175:K175" si="120">G176+G177+G178+G179+G180</f>
        <v>1193</v>
      </c>
      <c r="H175" s="9">
        <f t="shared" si="120"/>
        <v>1193</v>
      </c>
      <c r="I175" s="9">
        <f t="shared" si="120"/>
        <v>1193</v>
      </c>
      <c r="J175" s="9">
        <f t="shared" si="120"/>
        <v>1193</v>
      </c>
      <c r="K175" s="9">
        <f t="shared" si="120"/>
        <v>1193</v>
      </c>
      <c r="L175" s="16">
        <v>1</v>
      </c>
      <c r="M175" s="19" t="s">
        <v>88</v>
      </c>
      <c r="N175" s="20" t="s">
        <v>50</v>
      </c>
    </row>
    <row r="176" spans="2:14" ht="25.5">
      <c r="B176" s="14"/>
      <c r="C176" s="15"/>
      <c r="D176" s="15"/>
      <c r="E176" s="4" t="s">
        <v>6</v>
      </c>
      <c r="F176" s="9"/>
      <c r="G176" s="9"/>
      <c r="H176" s="9"/>
      <c r="I176" s="9"/>
      <c r="J176" s="9"/>
      <c r="K176" s="9"/>
      <c r="L176" s="17"/>
      <c r="M176" s="19"/>
      <c r="N176" s="20"/>
    </row>
    <row r="177" spans="2:14" ht="38.25">
      <c r="B177" s="14"/>
      <c r="C177" s="15"/>
      <c r="D177" s="15"/>
      <c r="E177" s="4" t="s">
        <v>7</v>
      </c>
      <c r="F177" s="9">
        <v>1120</v>
      </c>
      <c r="G177" s="9">
        <v>1193</v>
      </c>
      <c r="H177" s="9">
        <v>1193</v>
      </c>
      <c r="I177" s="9">
        <v>1193</v>
      </c>
      <c r="J177" s="9">
        <v>1193</v>
      </c>
      <c r="K177" s="9">
        <v>1193</v>
      </c>
      <c r="L177" s="17"/>
      <c r="M177" s="19"/>
      <c r="N177" s="20"/>
    </row>
    <row r="178" spans="2:14" ht="15.75">
      <c r="B178" s="14"/>
      <c r="C178" s="15"/>
      <c r="D178" s="15"/>
      <c r="E178" s="4" t="s">
        <v>8</v>
      </c>
      <c r="F178" s="9"/>
      <c r="G178" s="9"/>
      <c r="H178" s="9"/>
      <c r="I178" s="9"/>
      <c r="J178" s="9"/>
      <c r="K178" s="9"/>
      <c r="L178" s="17"/>
      <c r="M178" s="19"/>
      <c r="N178" s="20"/>
    </row>
    <row r="179" spans="2:14" ht="38.25">
      <c r="B179" s="14"/>
      <c r="C179" s="15"/>
      <c r="D179" s="15"/>
      <c r="E179" s="4" t="s">
        <v>9</v>
      </c>
      <c r="F179" s="9"/>
      <c r="G179" s="9"/>
      <c r="H179" s="9"/>
      <c r="I179" s="9"/>
      <c r="J179" s="9"/>
      <c r="K179" s="9"/>
      <c r="L179" s="17"/>
      <c r="M179" s="19"/>
      <c r="N179" s="20"/>
    </row>
    <row r="180" spans="2:14" ht="25.5">
      <c r="B180" s="14"/>
      <c r="C180" s="15"/>
      <c r="D180" s="15"/>
      <c r="E180" s="4" t="s">
        <v>10</v>
      </c>
      <c r="F180" s="9"/>
      <c r="G180" s="9"/>
      <c r="H180" s="9"/>
      <c r="I180" s="9"/>
      <c r="J180" s="9"/>
      <c r="K180" s="9"/>
      <c r="L180" s="18"/>
      <c r="M180" s="19"/>
      <c r="N180" s="20"/>
    </row>
  </sheetData>
  <mergeCells count="174">
    <mergeCell ref="M1:N1"/>
    <mergeCell ref="B16:N16"/>
    <mergeCell ref="B18:N18"/>
    <mergeCell ref="C19:C24"/>
    <mergeCell ref="M4:M9"/>
    <mergeCell ref="N4:N9"/>
    <mergeCell ref="E4:K8"/>
    <mergeCell ref="M19:M24"/>
    <mergeCell ref="N19:N24"/>
    <mergeCell ref="L4:L9"/>
    <mergeCell ref="B19:B24"/>
    <mergeCell ref="D19:D24"/>
    <mergeCell ref="L19:L24"/>
    <mergeCell ref="B4:B9"/>
    <mergeCell ref="C4:C9"/>
    <mergeCell ref="D4:D9"/>
    <mergeCell ref="C2:N2"/>
    <mergeCell ref="B17:N17"/>
    <mergeCell ref="N43:N48"/>
    <mergeCell ref="N49:N54"/>
    <mergeCell ref="N37:N42"/>
    <mergeCell ref="C25:C30"/>
    <mergeCell ref="B37:B42"/>
    <mergeCell ref="C37:C42"/>
    <mergeCell ref="D37:D42"/>
    <mergeCell ref="L37:L42"/>
    <mergeCell ref="M37:M42"/>
    <mergeCell ref="B25:B30"/>
    <mergeCell ref="D25:D30"/>
    <mergeCell ref="L25:L30"/>
    <mergeCell ref="M25:M30"/>
    <mergeCell ref="N25:N30"/>
    <mergeCell ref="B31:B36"/>
    <mergeCell ref="C31:C36"/>
    <mergeCell ref="D31:D36"/>
    <mergeCell ref="L31:L36"/>
    <mergeCell ref="M31:M36"/>
    <mergeCell ref="N31:N36"/>
    <mergeCell ref="B49:B54"/>
    <mergeCell ref="C49:C54"/>
    <mergeCell ref="D49:D54"/>
    <mergeCell ref="L49:L54"/>
    <mergeCell ref="M49:M54"/>
    <mergeCell ref="B43:B48"/>
    <mergeCell ref="C43:C48"/>
    <mergeCell ref="D43:D48"/>
    <mergeCell ref="L43:L48"/>
    <mergeCell ref="M43:M48"/>
    <mergeCell ref="B74:B79"/>
    <mergeCell ref="C74:C79"/>
    <mergeCell ref="D74:D79"/>
    <mergeCell ref="L74:L79"/>
    <mergeCell ref="M74:M79"/>
    <mergeCell ref="N74:N79"/>
    <mergeCell ref="B56:B61"/>
    <mergeCell ref="C56:C61"/>
    <mergeCell ref="D56:D61"/>
    <mergeCell ref="L56:L61"/>
    <mergeCell ref="M56:M61"/>
    <mergeCell ref="N56:N61"/>
    <mergeCell ref="L68:L73"/>
    <mergeCell ref="M68:M73"/>
    <mergeCell ref="N68:N73"/>
    <mergeCell ref="B62:B67"/>
    <mergeCell ref="C62:C67"/>
    <mergeCell ref="D62:D67"/>
    <mergeCell ref="L62:L67"/>
    <mergeCell ref="M62:M67"/>
    <mergeCell ref="N62:N67"/>
    <mergeCell ref="M99:M104"/>
    <mergeCell ref="N99:N104"/>
    <mergeCell ref="B55:N55"/>
    <mergeCell ref="B92:B97"/>
    <mergeCell ref="C92:C97"/>
    <mergeCell ref="D92:D97"/>
    <mergeCell ref="L92:L97"/>
    <mergeCell ref="M92:M97"/>
    <mergeCell ref="N92:N97"/>
    <mergeCell ref="B86:B91"/>
    <mergeCell ref="C86:C91"/>
    <mergeCell ref="D86:D91"/>
    <mergeCell ref="L86:L91"/>
    <mergeCell ref="M86:M91"/>
    <mergeCell ref="N86:N91"/>
    <mergeCell ref="B80:B85"/>
    <mergeCell ref="C80:C85"/>
    <mergeCell ref="D80:D85"/>
    <mergeCell ref="L80:L85"/>
    <mergeCell ref="M80:M85"/>
    <mergeCell ref="N80:N85"/>
    <mergeCell ref="B68:B73"/>
    <mergeCell ref="C68:C73"/>
    <mergeCell ref="D68:D73"/>
    <mergeCell ref="N163:N168"/>
    <mergeCell ref="B157:B162"/>
    <mergeCell ref="C157:C162"/>
    <mergeCell ref="D157:D162"/>
    <mergeCell ref="L157:L162"/>
    <mergeCell ref="M157:M162"/>
    <mergeCell ref="N157:N162"/>
    <mergeCell ref="B124:N124"/>
    <mergeCell ref="B137:N137"/>
    <mergeCell ref="C138:C143"/>
    <mergeCell ref="D138:D143"/>
    <mergeCell ref="L138:L143"/>
    <mergeCell ref="M138:M143"/>
    <mergeCell ref="N138:N143"/>
    <mergeCell ref="B131:B136"/>
    <mergeCell ref="C131:C136"/>
    <mergeCell ref="D131:D136"/>
    <mergeCell ref="L131:L136"/>
    <mergeCell ref="M131:M136"/>
    <mergeCell ref="N131:N136"/>
    <mergeCell ref="B125:B130"/>
    <mergeCell ref="C125:C130"/>
    <mergeCell ref="D125:D130"/>
    <mergeCell ref="L125:L130"/>
    <mergeCell ref="B150:B155"/>
    <mergeCell ref="C150:C155"/>
    <mergeCell ref="D150:D155"/>
    <mergeCell ref="L150:L155"/>
    <mergeCell ref="M150:M155"/>
    <mergeCell ref="N150:N155"/>
    <mergeCell ref="B156:N156"/>
    <mergeCell ref="B175:B180"/>
    <mergeCell ref="C175:C180"/>
    <mergeCell ref="D175:D180"/>
    <mergeCell ref="L175:L180"/>
    <mergeCell ref="M175:M180"/>
    <mergeCell ref="N175:N180"/>
    <mergeCell ref="B169:B174"/>
    <mergeCell ref="C169:C174"/>
    <mergeCell ref="D169:D174"/>
    <mergeCell ref="L169:L174"/>
    <mergeCell ref="M169:M174"/>
    <mergeCell ref="N169:N174"/>
    <mergeCell ref="B163:B168"/>
    <mergeCell ref="C163:C168"/>
    <mergeCell ref="D163:D168"/>
    <mergeCell ref="L163:L168"/>
    <mergeCell ref="M163:M168"/>
    <mergeCell ref="B144:B149"/>
    <mergeCell ref="C144:C149"/>
    <mergeCell ref="D144:D149"/>
    <mergeCell ref="L144:L149"/>
    <mergeCell ref="M144:M149"/>
    <mergeCell ref="N144:N149"/>
    <mergeCell ref="B138:B143"/>
    <mergeCell ref="M125:M130"/>
    <mergeCell ref="N125:N130"/>
    <mergeCell ref="B98:N98"/>
    <mergeCell ref="B118:B123"/>
    <mergeCell ref="C118:C123"/>
    <mergeCell ref="D118:D123"/>
    <mergeCell ref="L118:L123"/>
    <mergeCell ref="M118:M123"/>
    <mergeCell ref="N118:N123"/>
    <mergeCell ref="B111:N111"/>
    <mergeCell ref="B112:B117"/>
    <mergeCell ref="C112:C117"/>
    <mergeCell ref="D112:D117"/>
    <mergeCell ref="L112:L117"/>
    <mergeCell ref="M112:M117"/>
    <mergeCell ref="N112:N117"/>
    <mergeCell ref="B105:B110"/>
    <mergeCell ref="C105:C110"/>
    <mergeCell ref="D105:D110"/>
    <mergeCell ref="L105:L110"/>
    <mergeCell ref="M105:M110"/>
    <mergeCell ref="N105:N110"/>
    <mergeCell ref="B99:B104"/>
    <mergeCell ref="C99:C104"/>
    <mergeCell ref="D99:D104"/>
    <mergeCell ref="L99:L104"/>
  </mergeCells>
  <pageMargins left="0.31496062992125984" right="0.31496062992125984" top="0.74803149606299213" bottom="0.39370078740157483" header="0.31496062992125984" footer="0.39370078740157483"/>
  <pageSetup paperSize="9" scale="55" orientation="landscape" horizontalDpi="4294967294" verticalDpi="4294967294" r:id="rId1"/>
  <rowBreaks count="6" manualBreakCount="6">
    <brk id="30" max="16383" man="1"/>
    <brk id="54" max="16383" man="1"/>
    <brk id="67" max="16383" man="1"/>
    <brk id="97" max="16383" man="1"/>
    <brk id="123" max="16383" man="1"/>
    <brk id="1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GRCPI 3</cp:lastModifiedBy>
  <cp:lastPrinted>2016-12-14T05:54:08Z</cp:lastPrinted>
  <dcterms:created xsi:type="dcterms:W3CDTF">2016-12-07T06:47:46Z</dcterms:created>
  <dcterms:modified xsi:type="dcterms:W3CDTF">2016-12-14T05:55:43Z</dcterms:modified>
</cp:coreProperties>
</file>