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17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5" i="1"/>
  <c r="V5"/>
  <c r="T5"/>
  <c r="S5"/>
  <c r="P5"/>
  <c r="M5"/>
  <c r="J5"/>
  <c r="G5"/>
  <c r="D5"/>
  <c r="U5" s="1"/>
  <c r="X5" l="1"/>
  <c r="Y5"/>
</calcChain>
</file>

<file path=xl/sharedStrings.xml><?xml version="1.0" encoding="utf-8"?>
<sst xmlns="http://schemas.openxmlformats.org/spreadsheetml/2006/main" count="69" uniqueCount="53">
  <si>
    <t>Расчет мощности ОУ, с учетом требований СанПиН</t>
  </si>
  <si>
    <t>Наименование ОУ/
Свод по МР/ГО</t>
  </si>
  <si>
    <t>Кабинеты для фронтальных занятий</t>
  </si>
  <si>
    <t>Кабинеты для групповых занятий</t>
  </si>
  <si>
    <t>Мастерские</t>
  </si>
  <si>
    <t>Библиотека (информационный центр)</t>
  </si>
  <si>
    <t>Кабинеты информатики</t>
  </si>
  <si>
    <t>Спортивные залы</t>
  </si>
  <si>
    <t>Общее кол-во кабинетов</t>
  </si>
  <si>
    <t>Общее кол-во мест в уч. каб.</t>
  </si>
  <si>
    <t>Общая площадь уч.каб.</t>
  </si>
  <si>
    <r>
      <t xml:space="preserve">Количество учащихся </t>
    </r>
    <r>
      <rPr>
        <b/>
        <sz val="8"/>
        <color theme="1"/>
        <rFont val="Arial Narrow"/>
        <family val="2"/>
        <charset val="204"/>
      </rPr>
      <t>на 20.09.18</t>
    </r>
  </si>
  <si>
    <t>% использования</t>
  </si>
  <si>
    <t>потребность в дополнительных ученических местах</t>
  </si>
  <si>
    <t>кол-во каб.</t>
  </si>
  <si>
    <t>Площадь, S</t>
  </si>
  <si>
    <t>Вместимость = S/2,5</t>
  </si>
  <si>
    <t>Вместимость = S /3,5</t>
  </si>
  <si>
    <t>Вместимость = S /6</t>
  </si>
  <si>
    <t>Вместимость  = S /0,6</t>
  </si>
  <si>
    <t>в каб. не более 12 чел.</t>
  </si>
  <si>
    <t>в с/з не более 25 чел.</t>
  </si>
  <si>
    <t>СОШ 1</t>
  </si>
  <si>
    <t>справочно</t>
  </si>
  <si>
    <t>Общая площадь
помещений по тех.паспорту</t>
  </si>
  <si>
    <t>% учебн. к общ. S</t>
  </si>
  <si>
    <t>Указания по заполнению формы:</t>
  </si>
  <si>
    <t>Количество учебных кабинетов (графы 2, 5, 8, 11, 14, 17)</t>
  </si>
  <si>
    <t xml:space="preserve">     кабинеты для фронтальных занятий - учебные классы для проведения уроков, курсов, дисциплин без деления класса на подгруппы;</t>
  </si>
  <si>
    <t xml:space="preserve">     кабинеты для груповых занятий - учебные классы для проведения уроков, курсов, дисциплин, предусматривающих на подгруппы;</t>
  </si>
  <si>
    <t xml:space="preserve">    мастерские - слесарные, столярные мастерские, кабинеты домоводства;</t>
  </si>
  <si>
    <t xml:space="preserve">    библиотека: указывается количество читальных залов (без книгохранилищ);</t>
  </si>
  <si>
    <t xml:space="preserve">    информатика - учебные классы, оборудованные персональными ЭВМ, для проведения уроков информатики и ИКТ;</t>
  </si>
  <si>
    <t>Площадь учебных кабинетов (графы 3, 6, 9, 12, 15, 18, 26) указывается в соответствии с данными тех. паспорта ОУ</t>
  </si>
  <si>
    <t xml:space="preserve">    библиотека: указывается площадь читальных залов;</t>
  </si>
  <si>
    <t>Графы 4, 7, 10,13, 16 ,20, 21, 22, 24,25, 27 содержат формулы (ячейки защищены).</t>
  </si>
  <si>
    <t>Вместимость кабинетов рассчитывается исходя из требований СанПиН:</t>
  </si>
  <si>
    <t>Кабинеты</t>
  </si>
  <si>
    <t>Норма площади на 1 учащегося</t>
  </si>
  <si>
    <t>Расчет вместимости</t>
  </si>
  <si>
    <t>2,5 м.</t>
  </si>
  <si>
    <t>S/2,5</t>
  </si>
  <si>
    <t>3,5 м.</t>
  </si>
  <si>
    <t>S /3,5</t>
  </si>
  <si>
    <t>6 м.</t>
  </si>
  <si>
    <t xml:space="preserve"> S /6</t>
  </si>
  <si>
    <t>0,6 м.</t>
  </si>
  <si>
    <t>S /0,6</t>
  </si>
  <si>
    <t>не более 12 человек на кабинет</t>
  </si>
  <si>
    <t>количество кабинетов*12</t>
  </si>
  <si>
    <t>не более 25 человек на кабинет</t>
  </si>
  <si>
    <t>количество кабинетов*25</t>
  </si>
  <si>
    <t>Образец для заполнения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</si>
</sst>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9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i/>
      <sz val="9"/>
      <color rgb="FF000000"/>
      <name val="Arial Narrow"/>
      <family val="2"/>
      <charset val="204"/>
    </font>
    <font>
      <b/>
      <i/>
      <sz val="8"/>
      <color rgb="FF00000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9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9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sz val="10"/>
      <color rgb="FFFF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2" fillId="2" borderId="18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1" fontId="14" fillId="2" borderId="14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1" fontId="14" fillId="2" borderId="16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1" fontId="15" fillId="2" borderId="17" xfId="0" applyNumberFormat="1" applyFont="1" applyFill="1" applyBorder="1" applyAlignment="1">
      <alignment horizontal="center" vertical="center"/>
    </xf>
    <xf numFmtId="164" fontId="15" fillId="2" borderId="17" xfId="0" applyNumberFormat="1" applyFont="1" applyFill="1" applyBorder="1" applyAlignment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9" fontId="14" fillId="2" borderId="17" xfId="1" applyNumberFormat="1" applyFont="1" applyFill="1" applyBorder="1" applyAlignment="1">
      <alignment horizontal="center" vertical="center"/>
    </xf>
    <xf numFmtId="1" fontId="15" fillId="2" borderId="18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/>
    </xf>
    <xf numFmtId="165" fontId="21" fillId="2" borderId="17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0" fontId="16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2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workbookViewId="0">
      <selection activeCell="O14" sqref="O14"/>
    </sheetView>
  </sheetViews>
  <sheetFormatPr defaultRowHeight="15"/>
  <sheetData>
    <row r="1" spans="1:27" ht="17.2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9" t="s">
        <v>23</v>
      </c>
      <c r="AA1" s="49"/>
    </row>
    <row r="2" spans="1:27">
      <c r="A2" s="2" t="s">
        <v>1</v>
      </c>
      <c r="B2" s="3" t="s">
        <v>2</v>
      </c>
      <c r="C2" s="4"/>
      <c r="D2" s="5"/>
      <c r="E2" s="6" t="s">
        <v>3</v>
      </c>
      <c r="F2" s="4"/>
      <c r="G2" s="7"/>
      <c r="H2" s="3" t="s">
        <v>4</v>
      </c>
      <c r="I2" s="4"/>
      <c r="J2" s="5"/>
      <c r="K2" s="6" t="s">
        <v>5</v>
      </c>
      <c r="L2" s="4"/>
      <c r="M2" s="7"/>
      <c r="N2" s="3" t="s">
        <v>6</v>
      </c>
      <c r="O2" s="4"/>
      <c r="P2" s="5"/>
      <c r="Q2" s="8" t="s">
        <v>7</v>
      </c>
      <c r="R2" s="9"/>
      <c r="S2" s="10"/>
      <c r="T2" s="11" t="s">
        <v>8</v>
      </c>
      <c r="U2" s="11" t="s">
        <v>9</v>
      </c>
      <c r="V2" s="11" t="s">
        <v>10</v>
      </c>
      <c r="W2" s="12" t="s">
        <v>11</v>
      </c>
      <c r="X2" s="13" t="s">
        <v>12</v>
      </c>
      <c r="Y2" s="14" t="s">
        <v>13</v>
      </c>
      <c r="Z2" s="50" t="s">
        <v>24</v>
      </c>
      <c r="AA2" s="51" t="s">
        <v>25</v>
      </c>
    </row>
    <row r="3" spans="1:27" ht="38.25">
      <c r="A3" s="15"/>
      <c r="B3" s="16" t="s">
        <v>14</v>
      </c>
      <c r="C3" s="17" t="s">
        <v>15</v>
      </c>
      <c r="D3" s="18" t="s">
        <v>16</v>
      </c>
      <c r="E3" s="19" t="s">
        <v>14</v>
      </c>
      <c r="F3" s="17" t="s">
        <v>15</v>
      </c>
      <c r="G3" s="20" t="s">
        <v>17</v>
      </c>
      <c r="H3" s="16" t="s">
        <v>14</v>
      </c>
      <c r="I3" s="17" t="s">
        <v>15</v>
      </c>
      <c r="J3" s="18" t="s">
        <v>18</v>
      </c>
      <c r="K3" s="19" t="s">
        <v>14</v>
      </c>
      <c r="L3" s="17" t="s">
        <v>15</v>
      </c>
      <c r="M3" s="20" t="s">
        <v>19</v>
      </c>
      <c r="N3" s="16" t="s">
        <v>14</v>
      </c>
      <c r="O3" s="17" t="s">
        <v>15</v>
      </c>
      <c r="P3" s="18" t="s">
        <v>20</v>
      </c>
      <c r="Q3" s="19" t="s">
        <v>14</v>
      </c>
      <c r="R3" s="21" t="s">
        <v>15</v>
      </c>
      <c r="S3" s="18" t="s">
        <v>21</v>
      </c>
      <c r="T3" s="22"/>
      <c r="U3" s="22"/>
      <c r="V3" s="22"/>
      <c r="W3" s="23"/>
      <c r="X3" s="24"/>
      <c r="Y3" s="25"/>
      <c r="Z3" s="52"/>
      <c r="AA3" s="53"/>
    </row>
    <row r="4" spans="1:27">
      <c r="A4" s="26">
        <v>1</v>
      </c>
      <c r="B4" s="27">
        <v>2</v>
      </c>
      <c r="C4" s="28">
        <v>3</v>
      </c>
      <c r="D4" s="29">
        <v>4</v>
      </c>
      <c r="E4" s="30">
        <v>5</v>
      </c>
      <c r="F4" s="28">
        <v>6</v>
      </c>
      <c r="G4" s="31">
        <v>7</v>
      </c>
      <c r="H4" s="27">
        <v>8</v>
      </c>
      <c r="I4" s="28">
        <v>9</v>
      </c>
      <c r="J4" s="29">
        <v>10</v>
      </c>
      <c r="K4" s="30">
        <v>11</v>
      </c>
      <c r="L4" s="28">
        <v>12</v>
      </c>
      <c r="M4" s="31">
        <v>13</v>
      </c>
      <c r="N4" s="27">
        <v>14</v>
      </c>
      <c r="O4" s="28">
        <v>15</v>
      </c>
      <c r="P4" s="29">
        <v>16</v>
      </c>
      <c r="Q4" s="30">
        <v>17</v>
      </c>
      <c r="R4" s="32">
        <v>18</v>
      </c>
      <c r="S4" s="29">
        <v>19</v>
      </c>
      <c r="T4" s="33">
        <v>20</v>
      </c>
      <c r="U4" s="33">
        <v>21</v>
      </c>
      <c r="V4" s="33">
        <v>22</v>
      </c>
      <c r="W4" s="34">
        <v>23</v>
      </c>
      <c r="X4" s="35">
        <v>24</v>
      </c>
      <c r="Y4" s="36">
        <v>25</v>
      </c>
      <c r="Z4" s="54">
        <v>26</v>
      </c>
      <c r="AA4" s="55">
        <v>27</v>
      </c>
    </row>
    <row r="5" spans="1:27">
      <c r="A5" s="37" t="s">
        <v>22</v>
      </c>
      <c r="B5" s="38">
        <v>22</v>
      </c>
      <c r="C5" s="39">
        <v>1152.9000000000001</v>
      </c>
      <c r="D5" s="40">
        <f>C5/2.5</f>
        <v>461.16</v>
      </c>
      <c r="E5" s="41">
        <v>8</v>
      </c>
      <c r="F5" s="39">
        <v>277.89999999999998</v>
      </c>
      <c r="G5" s="42">
        <f>F5/3.5</f>
        <v>79.399999999999991</v>
      </c>
      <c r="H5" s="38">
        <v>0</v>
      </c>
      <c r="I5" s="39">
        <v>0</v>
      </c>
      <c r="J5" s="40">
        <f>I5/6</f>
        <v>0</v>
      </c>
      <c r="K5" s="41">
        <v>1</v>
      </c>
      <c r="L5" s="39">
        <v>70</v>
      </c>
      <c r="M5" s="42">
        <f>L5/0.6</f>
        <v>116.66666666666667</v>
      </c>
      <c r="N5" s="38">
        <v>2</v>
      </c>
      <c r="O5" s="39">
        <v>99.5</v>
      </c>
      <c r="P5" s="40">
        <f>N5*12</f>
        <v>24</v>
      </c>
      <c r="Q5" s="41">
        <v>2</v>
      </c>
      <c r="R5" s="43">
        <v>303.5</v>
      </c>
      <c r="S5" s="40">
        <f>Q5*25</f>
        <v>50</v>
      </c>
      <c r="T5" s="44">
        <f>SUM(B5,E5,H5,N5,Q5)</f>
        <v>34</v>
      </c>
      <c r="U5" s="44">
        <f>SUM(D5,G5,J5,P5,S5)</f>
        <v>614.56000000000006</v>
      </c>
      <c r="V5" s="45">
        <f>SUM(C5,F5,I5,O5,R5)</f>
        <v>1833.8000000000002</v>
      </c>
      <c r="W5" s="46">
        <v>765</v>
      </c>
      <c r="X5" s="47">
        <f>W5/U5</f>
        <v>1.2447930226503514</v>
      </c>
      <c r="Y5" s="48">
        <f t="shared" ref="Y5" si="0">W5-U5</f>
        <v>150.43999999999994</v>
      </c>
      <c r="Z5" s="56">
        <v>4185.3</v>
      </c>
      <c r="AA5" s="57">
        <f t="shared" ref="AA5" si="1">U5/Z5</f>
        <v>0.14683774161947771</v>
      </c>
    </row>
    <row r="6" spans="1:27" ht="23.25" customHeight="1">
      <c r="A6" s="66" t="s">
        <v>52</v>
      </c>
    </row>
    <row r="8" spans="1:27">
      <c r="A8" s="58" t="s">
        <v>26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1:27">
      <c r="A9" s="58" t="s">
        <v>27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27">
      <c r="A10" s="58" t="s">
        <v>28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27">
      <c r="A11" s="58" t="s">
        <v>29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27">
      <c r="A12" s="58" t="s">
        <v>30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3" spans="1:27">
      <c r="A13" s="58" t="s">
        <v>31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27">
      <c r="A14" s="58" t="s">
        <v>32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27">
      <c r="A15" s="58" t="s">
        <v>33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27">
      <c r="A16" s="58" t="s">
        <v>34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</row>
    <row r="17" spans="1:15">
      <c r="A17" s="60" t="s">
        <v>35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</row>
    <row r="18" spans="1:15">
      <c r="A18" s="58" t="s">
        <v>36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</row>
    <row r="19" spans="1:15" ht="16.5">
      <c r="A19" s="61" t="s">
        <v>37</v>
      </c>
      <c r="B19" s="61"/>
      <c r="C19" s="61"/>
      <c r="D19" s="61"/>
      <c r="E19" s="61" t="s">
        <v>38</v>
      </c>
      <c r="F19" s="61"/>
      <c r="G19" s="61"/>
      <c r="H19" s="61"/>
      <c r="I19" s="61"/>
      <c r="J19" s="61" t="s">
        <v>39</v>
      </c>
      <c r="K19" s="61"/>
      <c r="L19" s="61"/>
      <c r="M19" s="61"/>
      <c r="N19" s="62"/>
      <c r="O19" s="62"/>
    </row>
    <row r="20" spans="1:15">
      <c r="A20" s="63" t="s">
        <v>2</v>
      </c>
      <c r="B20" s="63"/>
      <c r="C20" s="63"/>
      <c r="D20" s="63"/>
      <c r="E20" s="64" t="s">
        <v>40</v>
      </c>
      <c r="F20" s="64"/>
      <c r="G20" s="64"/>
      <c r="H20" s="64"/>
      <c r="I20" s="64"/>
      <c r="J20" s="65" t="s">
        <v>41</v>
      </c>
      <c r="K20" s="65"/>
      <c r="L20" s="65"/>
      <c r="M20" s="65"/>
      <c r="N20" s="59"/>
      <c r="O20" s="59"/>
    </row>
    <row r="21" spans="1:15">
      <c r="A21" s="63" t="s">
        <v>3</v>
      </c>
      <c r="B21" s="63"/>
      <c r="C21" s="63"/>
      <c r="D21" s="63"/>
      <c r="E21" s="64" t="s">
        <v>42</v>
      </c>
      <c r="F21" s="64"/>
      <c r="G21" s="64"/>
      <c r="H21" s="64"/>
      <c r="I21" s="64"/>
      <c r="J21" s="65" t="s">
        <v>43</v>
      </c>
      <c r="K21" s="65"/>
      <c r="L21" s="65"/>
      <c r="M21" s="65"/>
      <c r="N21" s="59"/>
      <c r="O21" s="59"/>
    </row>
    <row r="22" spans="1:15">
      <c r="A22" s="63" t="s">
        <v>4</v>
      </c>
      <c r="B22" s="63"/>
      <c r="C22" s="63"/>
      <c r="D22" s="63"/>
      <c r="E22" s="64" t="s">
        <v>44</v>
      </c>
      <c r="F22" s="64"/>
      <c r="G22" s="64"/>
      <c r="H22" s="64"/>
      <c r="I22" s="64"/>
      <c r="J22" s="65" t="s">
        <v>45</v>
      </c>
      <c r="K22" s="65"/>
      <c r="L22" s="65"/>
      <c r="M22" s="65"/>
      <c r="N22" s="59"/>
      <c r="O22" s="59"/>
    </row>
    <row r="23" spans="1:15">
      <c r="A23" s="63" t="s">
        <v>5</v>
      </c>
      <c r="B23" s="63"/>
      <c r="C23" s="63"/>
      <c r="D23" s="63"/>
      <c r="E23" s="64" t="s">
        <v>46</v>
      </c>
      <c r="F23" s="64"/>
      <c r="G23" s="64"/>
      <c r="H23" s="64"/>
      <c r="I23" s="64"/>
      <c r="J23" s="65" t="s">
        <v>47</v>
      </c>
      <c r="K23" s="65"/>
      <c r="L23" s="65"/>
      <c r="M23" s="65"/>
      <c r="N23" s="59"/>
      <c r="O23" s="59"/>
    </row>
    <row r="24" spans="1:15">
      <c r="A24" s="63" t="s">
        <v>6</v>
      </c>
      <c r="B24" s="63"/>
      <c r="C24" s="63"/>
      <c r="D24" s="63"/>
      <c r="E24" s="64" t="s">
        <v>48</v>
      </c>
      <c r="F24" s="64"/>
      <c r="G24" s="64"/>
      <c r="H24" s="64"/>
      <c r="I24" s="64"/>
      <c r="J24" s="65" t="s">
        <v>49</v>
      </c>
      <c r="K24" s="65"/>
      <c r="L24" s="65"/>
      <c r="M24" s="65"/>
      <c r="N24" s="59"/>
      <c r="O24" s="59"/>
    </row>
    <row r="25" spans="1:15">
      <c r="A25" s="63" t="s">
        <v>7</v>
      </c>
      <c r="B25" s="63"/>
      <c r="C25" s="63"/>
      <c r="D25" s="63"/>
      <c r="E25" s="64" t="s">
        <v>50</v>
      </c>
      <c r="F25" s="64"/>
      <c r="G25" s="64"/>
      <c r="H25" s="64"/>
      <c r="I25" s="64"/>
      <c r="J25" s="65" t="s">
        <v>51</v>
      </c>
      <c r="K25" s="65"/>
      <c r="L25" s="65"/>
      <c r="M25" s="65"/>
      <c r="N25" s="59"/>
      <c r="O25" s="59"/>
    </row>
  </sheetData>
  <mergeCells count="38">
    <mergeCell ref="A25:D25"/>
    <mergeCell ref="E25:I25"/>
    <mergeCell ref="J25:M25"/>
    <mergeCell ref="A23:D23"/>
    <mergeCell ref="E23:I23"/>
    <mergeCell ref="J23:M23"/>
    <mergeCell ref="A24:D24"/>
    <mergeCell ref="E24:I24"/>
    <mergeCell ref="J24:M24"/>
    <mergeCell ref="A21:D21"/>
    <mergeCell ref="E21:I21"/>
    <mergeCell ref="J21:M21"/>
    <mergeCell ref="A22:D22"/>
    <mergeCell ref="E22:I22"/>
    <mergeCell ref="J22:M22"/>
    <mergeCell ref="A19:D19"/>
    <mergeCell ref="E19:I19"/>
    <mergeCell ref="J19:M19"/>
    <mergeCell ref="A20:D20"/>
    <mergeCell ref="E20:I20"/>
    <mergeCell ref="J20:M20"/>
    <mergeCell ref="V2:V3"/>
    <mergeCell ref="W2:W3"/>
    <mergeCell ref="X2:X3"/>
    <mergeCell ref="Y2:Y3"/>
    <mergeCell ref="Z1:AA1"/>
    <mergeCell ref="Z2:Z3"/>
    <mergeCell ref="AA2:AA3"/>
    <mergeCell ref="A1:Y1"/>
    <mergeCell ref="A2:A3"/>
    <mergeCell ref="B2:D2"/>
    <mergeCell ref="E2:G2"/>
    <mergeCell ref="H2:J2"/>
    <mergeCell ref="K2:M2"/>
    <mergeCell ref="N2:P2"/>
    <mergeCell ref="Q2:S2"/>
    <mergeCell ref="T2:T3"/>
    <mergeCell ref="U2: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2018-12-18T06:23:08Z</dcterms:created>
  <dcterms:modified xsi:type="dcterms:W3CDTF">2018-12-18T06:30:48Z</dcterms:modified>
</cp:coreProperties>
</file>